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  <sheet name="Раздел 2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3" l="1"/>
  <c r="D3" i="3"/>
  <c r="C3" i="3"/>
  <c r="K69" i="2"/>
  <c r="K68" i="2"/>
  <c r="K44" i="2"/>
  <c r="K40" i="2"/>
  <c r="K34" i="2"/>
  <c r="K32" i="2"/>
  <c r="K24" i="2"/>
  <c r="K7" i="2"/>
  <c r="K5" i="2"/>
  <c r="G2" i="2"/>
  <c r="C2" i="2"/>
</calcChain>
</file>

<file path=xl/sharedStrings.xml><?xml version="1.0" encoding="utf-8"?>
<sst xmlns="http://schemas.openxmlformats.org/spreadsheetml/2006/main" count="209" uniqueCount="176">
  <si>
    <t>Код страны:</t>
  </si>
  <si>
    <t/>
  </si>
  <si>
    <t>Страна:</t>
  </si>
  <si>
    <t>Код шаблона</t>
  </si>
  <si>
    <t>S12.2.1</t>
  </si>
  <si>
    <t>Название секции</t>
  </si>
  <si>
    <t>S12.Вопросник № 02 по статистике финансов</t>
  </si>
  <si>
    <t>Название формы</t>
  </si>
  <si>
    <t>2.1.Консолидированный бюджет (нарастающим итогом с начала года)</t>
  </si>
  <si>
    <t>Версия шаблона</t>
  </si>
  <si>
    <t>2023</t>
  </si>
  <si>
    <t>Период формы/дата предоставления</t>
  </si>
  <si>
    <t>Квартал, 30 марта; 30 июня; 30 сентября;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</si>
  <si>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</si>
  <si>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</si>
  <si>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</si>
  <si>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</si>
  <si>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 - III</t>
  </si>
  <si>
    <t>I - VI</t>
  </si>
  <si>
    <t>I - IX</t>
  </si>
  <si>
    <t>I - XII</t>
  </si>
  <si>
    <t>2</t>
  </si>
  <si>
    <t>3</t>
  </si>
  <si>
    <t>4</t>
  </si>
  <si>
    <t>5</t>
  </si>
  <si>
    <t>6</t>
  </si>
  <si>
    <t>7</t>
  </si>
  <si>
    <t>8</t>
  </si>
  <si>
    <t>I. Доходы бюджетной системы (консолидированного бюджета) и полученные официальные трансферты (строка 03 + строка 17 + строка 23 + строка 24)</t>
  </si>
  <si>
    <t>01</t>
  </si>
  <si>
    <t>      справочно: из строки 01 доходы республиканского (федерального) бюджета - фактически</t>
  </si>
  <si>
    <t>02</t>
  </si>
  <si>
    <t>   1. Налоговые  поступления</t>
  </si>
  <si>
    <t>03</t>
  </si>
  <si>
    <t>      1.1 Налоги на прибыль, доходы</t>
  </si>
  <si>
    <t>04</t>
  </si>
  <si>
    <t>                     из них:</t>
  </si>
  <si>
    <t>         налог на доходы физических лиц</t>
  </si>
  <si>
    <t>05</t>
  </si>
  <si>
    <t>         налог на прибыль организаций</t>
  </si>
  <si>
    <t>06</t>
  </si>
  <si>
    <t>      1.2 Налоги на собственность</t>
  </si>
  <si>
    <t>07</t>
  </si>
  <si>
    <t>         из них: земельный налог</t>
  </si>
  <si>
    <t>08</t>
  </si>
  <si>
    <t>      1.3 Налоги, сборы и регулярные платежи за пользование природными ресурсами</t>
  </si>
  <si>
    <t>09</t>
  </si>
  <si>
    <t>      1.4 Налоги на товары  и услуги</t>
  </si>
  <si>
    <t>10</t>
  </si>
  <si>
    <t>         налог на добавленную стоимость</t>
  </si>
  <si>
    <t>11</t>
  </si>
  <si>
    <t>         акцизные сборы</t>
  </si>
  <si>
    <t>12</t>
  </si>
  <si>
    <t>      1.5 Налоги на международную торговлю и внешние операции</t>
  </si>
  <si>
    <t>13</t>
  </si>
  <si>
    <t>         Таможенные и другие импортные пошлины</t>
  </si>
  <si>
    <t>14</t>
  </si>
  <si>
    <t>         Налоги на экспорт</t>
  </si>
  <si>
    <t>15</t>
  </si>
  <si>
    <t>      1.6 Прочие налоги</t>
  </si>
  <si>
    <t>16</t>
  </si>
  <si>
    <t>   2. Неналоговые поступления</t>
  </si>
  <si>
    <t>17</t>
  </si>
  <si>
    <t>      2.1 Доходы от собственности  и  предпринимательской деятельности</t>
  </si>
  <si>
    <t>18</t>
  </si>
  <si>
    <t>      2.2 Административные сборы и платежи</t>
  </si>
  <si>
    <t>19</t>
  </si>
  <si>
    <t>      2.3 Поступления по штрафам и  санкциям</t>
  </si>
  <si>
    <t>20</t>
  </si>
  <si>
    <t>      2.4 Доходы от внешнеэкономической деятельности</t>
  </si>
  <si>
    <t>21</t>
  </si>
  <si>
    <t>      2.5 Прочие неналоговые поступления</t>
  </si>
  <si>
    <t>22</t>
  </si>
  <si>
    <t>   3. Доходы от операций с капиталом</t>
  </si>
  <si>
    <t>23</t>
  </si>
  <si>
    <t>   4. Полученные официальные трансферты</t>
  </si>
  <si>
    <t>24</t>
  </si>
  <si>
    <t>II.  Всего расходов  (строка 27 + строка 56)</t>
  </si>
  <si>
    <t>25</t>
  </si>
  <si>
    <t>      справочно: из строки 25 расходы республиканского (федерального) бюджета - фактически</t>
  </si>
  <si>
    <t>26</t>
  </si>
  <si>
    <t>1.  Расходы по направлениям использования</t>
  </si>
  <si>
    <t>27</t>
  </si>
  <si>
    <t>      1.1 Общегосударственные вопросы</t>
  </si>
  <si>
    <t>28</t>
  </si>
  <si>
    <t>         фундаментальные исследования</t>
  </si>
  <si>
    <t>29</t>
  </si>
  <si>
    <t>         международная деятельность</t>
  </si>
  <si>
    <t>30</t>
  </si>
  <si>
    <t>         обслуживание государственного долга (включая долг органов местного самоупраления)</t>
  </si>
  <si>
    <t>31</t>
  </si>
  <si>
    <t>      1.2 Оборона, общественный порядок и безопасность</t>
  </si>
  <si>
    <t>32</t>
  </si>
  <si>
    <t>         национальная оборона</t>
  </si>
  <si>
    <t>33</t>
  </si>
  <si>
    <t>         правоохранительная деятельность и обеспечение безопасности</t>
  </si>
  <si>
    <t>34</t>
  </si>
  <si>
    <t>      1.3 Национальная экономика</t>
  </si>
  <si>
    <t>35</t>
  </si>
  <si>
    <t>                     из нее:</t>
  </si>
  <si>
    <t>         промышленность</t>
  </si>
  <si>
    <t>36</t>
  </si>
  <si>
    <t>         топливо и энергетика</t>
  </si>
  <si>
    <t>37</t>
  </si>
  <si>
    <t>         строительство</t>
  </si>
  <si>
    <t>38</t>
  </si>
  <si>
    <t>         сельское хозяйство, лесное хозяйство и рыболовство</t>
  </si>
  <si>
    <t>39</t>
  </si>
  <si>
    <t>         транспорт</t>
  </si>
  <si>
    <t>40</t>
  </si>
  <si>
    <t>         связь и информатика</t>
  </si>
  <si>
    <t>41</t>
  </si>
  <si>
    <t>         дорожное хозяйство</t>
  </si>
  <si>
    <t>42</t>
  </si>
  <si>
    <t>         другие</t>
  </si>
  <si>
    <t>43</t>
  </si>
  <si>
    <t>      1.4 Охрана окружающей среды</t>
  </si>
  <si>
    <t>44</t>
  </si>
  <si>
    <t>      1.5 Жилищно-коммунальное хозяйство</t>
  </si>
  <si>
    <t>45</t>
  </si>
  <si>
    <t>      1.6 Образование</t>
  </si>
  <si>
    <t>46</t>
  </si>
  <si>
    <t>      1.7 Здравоохранение</t>
  </si>
  <si>
    <t>47</t>
  </si>
  <si>
    <t>      1.8 Отдых, культура, религия</t>
  </si>
  <si>
    <t>48</t>
  </si>
  <si>
    <t>         культура</t>
  </si>
  <si>
    <t>49</t>
  </si>
  <si>
    <t>         средства массовой информации</t>
  </si>
  <si>
    <t>50</t>
  </si>
  <si>
    <t>         физическая культура и спорт</t>
  </si>
  <si>
    <t>51</t>
  </si>
  <si>
    <t>      1.9 Социальная политика</t>
  </si>
  <si>
    <t>52</t>
  </si>
  <si>
    <t>         из нее:  пенсионное обеспечение</t>
  </si>
  <si>
    <t>53</t>
  </si>
  <si>
    <t>      1.10 Пополнение государственных запасов и резервов</t>
  </si>
  <si>
    <t>54</t>
  </si>
  <si>
    <t>      1.11 Прочие расходы</t>
  </si>
  <si>
    <t>55</t>
  </si>
  <si>
    <t>   2. Кредитование минус погашение (чистое кредитование)</t>
  </si>
  <si>
    <t>56</t>
  </si>
  <si>
    <t>III. Дефицит (профицит) консолидированного бюджета</t>
  </si>
  <si>
    <t>57</t>
  </si>
  <si>
    <t>Справочно: дефицит (профицит) республиканского (федерального) бюджета</t>
  </si>
  <si>
    <t>58</t>
  </si>
  <si>
    <t>Справочно: задолженность по налоговым платежам в консолидированный бюджет</t>
  </si>
  <si>
    <t>59</t>
  </si>
  <si>
    <t>Примечание</t>
  </si>
  <si>
    <t>Значность: с десятичным знаком (1 знак после запятой).
Графы с 1 по 8 заполняются нарастающим итогом.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</si>
  <si>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</si>
  <si>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</si>
  <si>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</si>
  <si>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</si>
  <si>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</si>
  <si>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</si>
  <si>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</si>
  <si>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Справочно</t>
  </si>
  <si>
    <t>На начало года</t>
  </si>
  <si>
    <t>Государственный и гарантированный государством долг - всего</t>
  </si>
  <si>
    <t>60</t>
  </si>
  <si>
    <t>   в том числе:</t>
  </si>
  <si>
    <t>      внутренний</t>
  </si>
  <si>
    <t>61</t>
  </si>
  <si>
    <t>      внешний</t>
  </si>
  <si>
    <t>62</t>
  </si>
  <si>
    <t>      из него: государственный долг - всего</t>
  </si>
  <si>
    <t>63</t>
  </si>
  <si>
    <t>         в том числе:</t>
  </si>
  <si>
    <t>            внутренний</t>
  </si>
  <si>
    <t>64</t>
  </si>
  <si>
    <t>            внешний</t>
  </si>
  <si>
    <t>65</t>
  </si>
  <si>
    <t>Отношение государственного долга к ВВП (в %)</t>
  </si>
  <si>
    <t>66</t>
  </si>
  <si>
    <t>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</si>
</sst>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7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45747.442523148151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showGridLines="0" workbookViewId="0"/>
  </sheetViews>
  <sheetFormatPr defaultRowHeight="15" x14ac:dyDescent="0.25"/>
  <cols>
    <col min="1" max="1" width="153.42578125" customWidth="1"/>
    <col min="2" max="2" width="10" customWidth="1"/>
    <col min="11" max="11" width="250" customWidth="1"/>
  </cols>
  <sheetData>
    <row r="1" spans="1:11" ht="50.1" customHeight="1" x14ac:dyDescent="0.25">
      <c r="A1" s="14" t="s">
        <v>14</v>
      </c>
      <c r="B1" s="15"/>
      <c r="C1" s="15"/>
      <c r="D1" s="15"/>
      <c r="E1" s="15"/>
      <c r="F1" s="15"/>
      <c r="G1" s="15"/>
      <c r="H1" s="15"/>
      <c r="I1" s="15"/>
      <c r="J1" s="15"/>
    </row>
    <row r="2" spans="1:11" x14ac:dyDescent="0.25">
      <c r="A2" s="16" t="s">
        <v>15</v>
      </c>
      <c r="B2" s="16" t="s">
        <v>16</v>
      </c>
      <c r="C2" s="16" t="str">
        <f>""&amp;YEAR(Титул!B8)+0&amp;""</f>
        <v>2025</v>
      </c>
      <c r="D2" s="16"/>
      <c r="E2" s="16"/>
      <c r="F2" s="16"/>
      <c r="G2" s="16" t="str">
        <f>""&amp;YEAR(Титул!B8)-1&amp;""</f>
        <v>2024</v>
      </c>
      <c r="H2" s="16"/>
      <c r="I2" s="16"/>
      <c r="J2" s="16"/>
    </row>
    <row r="3" spans="1:11" x14ac:dyDescent="0.25">
      <c r="A3" s="16"/>
      <c r="B3" s="16"/>
      <c r="C3" s="1" t="s">
        <v>17</v>
      </c>
      <c r="D3" s="1" t="s">
        <v>18</v>
      </c>
      <c r="E3" s="1" t="s">
        <v>19</v>
      </c>
      <c r="F3" s="1" t="s">
        <v>20</v>
      </c>
      <c r="G3" s="1" t="s">
        <v>17</v>
      </c>
      <c r="H3" s="1" t="s">
        <v>18</v>
      </c>
      <c r="I3" s="1" t="s">
        <v>19</v>
      </c>
      <c r="J3" s="1" t="s">
        <v>20</v>
      </c>
    </row>
    <row r="4" spans="1:11" x14ac:dyDescent="0.25">
      <c r="A4" s="16"/>
      <c r="B4" s="16"/>
      <c r="C4" s="1" t="s">
        <v>14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</row>
    <row r="5" spans="1:11" ht="60" customHeight="1" x14ac:dyDescent="0.25">
      <c r="A5" s="4" t="s">
        <v>28</v>
      </c>
      <c r="B5" s="2" t="s">
        <v>29</v>
      </c>
      <c r="C5" s="9"/>
      <c r="D5" s="9"/>
      <c r="E5" s="9"/>
      <c r="F5" s="9"/>
      <c r="G5" s="9"/>
      <c r="H5" s="9"/>
      <c r="I5" s="9"/>
      <c r="J5" s="9"/>
      <c r="K5" s="5" t="str">
        <f>IFERROR(IF(C5=ROUND(C7+C24+SUM(C30:C31),1)," "," Стр. 01, Гр. 1 [C5]  д.б. = [Окр(C7+C24+Сум(C30:C31),1)] {" &amp; ROUND(C7+C24+SUM(C30:C31),1) &amp; "}.")," ") &amp; IFERROR(IF(D5=ROUND(D7+D24+SUM(D30:D31),1)," "," Стр. 01, Гр. 2 [D5]  д.б. = [Окр(D7+D24+Сум(D30:D31),1)] {" &amp; ROUND(D7+D24+SUM(D30:D31),1) &amp; "}.")," ") &amp; IFERROR(IF(E5=ROUND(E7+E24+SUM(E30:E31),1)," "," Стр. 01, Гр. 3 [E5]  д.б. = [Окр(E7+E24+Сум(E30:E31),1)] {" &amp; ROUND(E7+E24+SUM(E30:E31),1) &amp; "}.")," ") &amp; IFERROR(IF(F5=ROUND(F7+F24+SUM(F30:F31),1)," "," Стр. 01, Гр. 4 [F5]  д.б. = [Окр(F7+F24+Сум(F30:F31),1)] {" &amp; ROUND(F7+F24+SUM(F30:F31),1) &amp; "}.")," ") &amp; IFERROR(IF(G5=ROUND(G7+G24+SUM(G30:G31),1)," "," Стр. 01, Гр. 5 [G5]  д.б. = [Окр(G7+G24+Сум(G30:G31),1)] {" &amp; ROUND(G7+G24+SUM(G30:G31),1) &amp; "}.")," ") &amp; IFERROR(IF(H5=ROUND(H7+H24+SUM(H30:H31),1)," "," Стр. 01, Гр. 6 [H5]  д.б. = [Окр(H7+H24+Сум(H30:H31),1)] {" &amp; ROUND(H7+H24+SUM(H30:H31),1) &amp; "}.")," ") &amp; IFERROR(IF(I5=ROUND(I7+I24+SUM(I30:I31),1)," "," Стр. 01, Гр. 7 [I5]  д.б. = [Окр(I7+I24+Сум(I30:I31),1)] {" &amp; ROUND(I7+I24+SUM(I30:I31),1) &amp; "}.")," ") &amp; IFERROR(IF(J5=ROUND(J7+J24+SUM(J30:J31),1)," "," Стр. 01, Гр. 8 [J5]  д.б. = [Окр(J7+J24+Сум(J30:J31),1)] {" &amp; ROUND(J7+J24+SUM(J30:J31),1) &amp; "}.")," ")</f>
        <v xml:space="preserve">        </v>
      </c>
    </row>
    <row r="6" spans="1:11" ht="60" customHeight="1" x14ac:dyDescent="0.25">
      <c r="A6" s="3" t="s">
        <v>30</v>
      </c>
      <c r="B6" s="1" t="s">
        <v>31</v>
      </c>
      <c r="C6" s="9"/>
      <c r="D6" s="9"/>
      <c r="E6" s="9"/>
      <c r="F6" s="9"/>
      <c r="G6" s="9"/>
      <c r="H6" s="9"/>
      <c r="I6" s="9"/>
      <c r="J6" s="9"/>
    </row>
    <row r="7" spans="1:11" ht="60" customHeight="1" x14ac:dyDescent="0.25">
      <c r="A7" s="4" t="s">
        <v>32</v>
      </c>
      <c r="B7" s="2" t="s">
        <v>33</v>
      </c>
      <c r="C7" s="9"/>
      <c r="D7" s="9"/>
      <c r="E7" s="9"/>
      <c r="F7" s="9"/>
      <c r="G7" s="9"/>
      <c r="H7" s="9"/>
      <c r="I7" s="9"/>
      <c r="J7" s="9"/>
      <c r="K7" s="5" t="str">
        <f>IFERROR(IF(C7=ROUND(C8+C12+SUM(C14:C15)+C19+C23,1)," "," Стр. 03, Гр. 1 [C7]  д.б. = [Окр(C8+C12+Сум(C14:C15)+C19+C23,1)] {" &amp; ROUND(C8+C12+SUM(C14:C15)+C19+C23,1) &amp; "}.")," ") &amp; IFERROR(IF(D7=ROUND(D8+D12+SUM(D14:D15)+D19+D23,1)," "," Стр. 03, Гр. 2 [D7]  д.б. = [Окр(D8+D12+Сум(D14:D15)+D19+D23,1)] {" &amp; ROUND(D8+D12+SUM(D14:D15)+D19+D23,1) &amp; "}.")," ") &amp; IFERROR(IF(E7=ROUND(E8+E12+SUM(E14:E15)+E19+E23,1)," "," Стр. 03, Гр. 3 [E7]  д.б. = [Окр(E8+E12+Сум(E14:E15)+E19+E23,1)] {" &amp; ROUND(E8+E12+SUM(E14:E15)+E19+E23,1) &amp; "}.")," ") &amp; IFERROR(IF(F7=ROUND(F8+F12+SUM(F14:F15)+F19+F23,1)," "," Стр. 03, Гр. 4 [F7]  д.б. = [Окр(F8+F12+Сум(F14:F15)+F19+F23,1)] {" &amp; ROUND(F8+F12+SUM(F14:F15)+F19+F23,1) &amp; "}.")," ") &amp; IFERROR(IF(G7=ROUND(G8+G12+SUM(G14:G15)+G19+G23,1)," "," Стр. 03, Гр. 5 [G7]  д.б. = [Окр(G8+G12+Сум(G14:G15)+G19+G23,1)] {" &amp; ROUND(G8+G12+SUM(G14:G15)+G19+G23,1) &amp; "}.")," ") &amp; IFERROR(IF(H7=ROUND(H8+H12+SUM(H14:H15)+H19+H23,1)," "," Стр. 03, Гр. 6 [H7]  д.б. = [Окр(H8+H12+Сум(H14:H15)+H19+H23,1)] {" &amp; ROUND(H8+H12+SUM(H14:H15)+H19+H23,1) &amp; "}.")," ") &amp; IFERROR(IF(I7=ROUND(I8+I12+SUM(I14:I15)+I19+I23,1)," "," Стр. 03, Гр. 7 [I7]  д.б. = [Окр(I8+I12+Сум(I14:I15)+I19+I23,1)] {" &amp; ROUND(I8+I12+SUM(I14:I15)+I19+I23,1) &amp; "}.")," ") &amp; IFERROR(IF(J7=ROUND(J8+J12+SUM(J14:J15)+J19+J23,1)," "," Стр. 03, Гр. 8 [J7]  д.б. = [Окр(J8+J12+Сум(J14:J15)+J19+J23,1)] {" &amp; ROUND(J8+J12+SUM(J14:J15)+J19+J23,1) &amp; "}.")," ")</f>
        <v xml:space="preserve">        </v>
      </c>
    </row>
    <row r="8" spans="1:11" ht="60" customHeight="1" x14ac:dyDescent="0.25">
      <c r="A8" s="3" t="s">
        <v>34</v>
      </c>
      <c r="B8" s="1" t="s">
        <v>35</v>
      </c>
      <c r="C8" s="9"/>
      <c r="D8" s="9"/>
      <c r="E8" s="9"/>
      <c r="F8" s="9"/>
      <c r="G8" s="9"/>
      <c r="H8" s="9"/>
      <c r="I8" s="9"/>
      <c r="J8" s="9"/>
    </row>
    <row r="9" spans="1:11" ht="60" customHeight="1" x14ac:dyDescent="0.25">
      <c r="A9" s="3" t="s">
        <v>36</v>
      </c>
      <c r="B9" s="1"/>
      <c r="C9" s="12"/>
      <c r="D9" s="12"/>
      <c r="E9" s="12"/>
      <c r="F9" s="12"/>
      <c r="G9" s="12"/>
      <c r="H9" s="12"/>
      <c r="I9" s="12"/>
      <c r="J9" s="12"/>
    </row>
    <row r="10" spans="1:11" ht="60" customHeight="1" x14ac:dyDescent="0.25">
      <c r="A10" s="3" t="s">
        <v>37</v>
      </c>
      <c r="B10" s="1" t="s">
        <v>38</v>
      </c>
      <c r="C10" s="9"/>
      <c r="D10" s="9"/>
      <c r="E10" s="9"/>
      <c r="F10" s="9"/>
      <c r="G10" s="9"/>
      <c r="H10" s="9"/>
      <c r="I10" s="9"/>
      <c r="J10" s="9"/>
    </row>
    <row r="11" spans="1:11" ht="60" customHeight="1" x14ac:dyDescent="0.25">
      <c r="A11" s="3" t="s">
        <v>39</v>
      </c>
      <c r="B11" s="1" t="s">
        <v>40</v>
      </c>
      <c r="C11" s="9"/>
      <c r="D11" s="9"/>
      <c r="E11" s="9"/>
      <c r="F11" s="9"/>
      <c r="G11" s="9"/>
      <c r="H11" s="9"/>
      <c r="I11" s="9"/>
      <c r="J11" s="9"/>
    </row>
    <row r="12" spans="1:11" ht="60" customHeight="1" x14ac:dyDescent="0.25">
      <c r="A12" s="3" t="s">
        <v>41</v>
      </c>
      <c r="B12" s="1" t="s">
        <v>42</v>
      </c>
      <c r="C12" s="9"/>
      <c r="D12" s="9"/>
      <c r="E12" s="9"/>
      <c r="F12" s="9"/>
      <c r="G12" s="9"/>
      <c r="H12" s="9"/>
      <c r="I12" s="9"/>
      <c r="J12" s="9"/>
    </row>
    <row r="13" spans="1:11" ht="60" customHeight="1" x14ac:dyDescent="0.25">
      <c r="A13" s="3" t="s">
        <v>43</v>
      </c>
      <c r="B13" s="1" t="s">
        <v>44</v>
      </c>
      <c r="C13" s="9"/>
      <c r="D13" s="9"/>
      <c r="E13" s="9"/>
      <c r="F13" s="9"/>
      <c r="G13" s="9"/>
      <c r="H13" s="9"/>
      <c r="I13" s="9"/>
      <c r="J13" s="9"/>
    </row>
    <row r="14" spans="1:11" ht="60" customHeight="1" x14ac:dyDescent="0.25">
      <c r="A14" s="3" t="s">
        <v>45</v>
      </c>
      <c r="B14" s="1" t="s">
        <v>46</v>
      </c>
      <c r="C14" s="9"/>
      <c r="D14" s="9"/>
      <c r="E14" s="9"/>
      <c r="F14" s="9"/>
      <c r="G14" s="9"/>
      <c r="H14" s="9"/>
      <c r="I14" s="9"/>
      <c r="J14" s="9"/>
    </row>
    <row r="15" spans="1:11" ht="60" customHeight="1" x14ac:dyDescent="0.25">
      <c r="A15" s="3" t="s">
        <v>47</v>
      </c>
      <c r="B15" s="1" t="s">
        <v>48</v>
      </c>
      <c r="C15" s="9"/>
      <c r="D15" s="9"/>
      <c r="E15" s="9"/>
      <c r="F15" s="9"/>
      <c r="G15" s="9"/>
      <c r="H15" s="9"/>
      <c r="I15" s="9"/>
      <c r="J15" s="9"/>
    </row>
    <row r="16" spans="1:11" ht="60" customHeight="1" x14ac:dyDescent="0.25">
      <c r="A16" s="3" t="s">
        <v>36</v>
      </c>
      <c r="B16" s="1"/>
      <c r="C16" s="12"/>
      <c r="D16" s="12"/>
      <c r="E16" s="12"/>
      <c r="F16" s="12"/>
      <c r="G16" s="12"/>
      <c r="H16" s="12"/>
      <c r="I16" s="12"/>
      <c r="J16" s="12"/>
    </row>
    <row r="17" spans="1:11" ht="60" customHeight="1" x14ac:dyDescent="0.25">
      <c r="A17" s="3" t="s">
        <v>49</v>
      </c>
      <c r="B17" s="1" t="s">
        <v>50</v>
      </c>
      <c r="C17" s="9"/>
      <c r="D17" s="9"/>
      <c r="E17" s="9"/>
      <c r="F17" s="9"/>
      <c r="G17" s="9"/>
      <c r="H17" s="9"/>
      <c r="I17" s="9"/>
      <c r="J17" s="9"/>
    </row>
    <row r="18" spans="1:11" ht="60" customHeight="1" x14ac:dyDescent="0.25">
      <c r="A18" s="3" t="s">
        <v>51</v>
      </c>
      <c r="B18" s="1" t="s">
        <v>52</v>
      </c>
      <c r="C18" s="9"/>
      <c r="D18" s="9"/>
      <c r="E18" s="9"/>
      <c r="F18" s="9"/>
      <c r="G18" s="9"/>
      <c r="H18" s="9"/>
      <c r="I18" s="9"/>
      <c r="J18" s="9"/>
    </row>
    <row r="19" spans="1:11" ht="60" customHeight="1" x14ac:dyDescent="0.25">
      <c r="A19" s="3" t="s">
        <v>53</v>
      </c>
      <c r="B19" s="1" t="s">
        <v>54</v>
      </c>
      <c r="C19" s="9"/>
      <c r="D19" s="9"/>
      <c r="E19" s="9"/>
      <c r="F19" s="9"/>
      <c r="G19" s="9"/>
      <c r="H19" s="9"/>
      <c r="I19" s="9"/>
      <c r="J19" s="9"/>
    </row>
    <row r="20" spans="1:11" ht="60" customHeight="1" x14ac:dyDescent="0.25">
      <c r="A20" s="3" t="s">
        <v>36</v>
      </c>
      <c r="B20" s="1"/>
      <c r="C20" s="12"/>
      <c r="D20" s="12"/>
      <c r="E20" s="12"/>
      <c r="F20" s="12"/>
      <c r="G20" s="12"/>
      <c r="H20" s="12"/>
      <c r="I20" s="12"/>
      <c r="J20" s="12"/>
    </row>
    <row r="21" spans="1:11" ht="60" customHeight="1" x14ac:dyDescent="0.25">
      <c r="A21" s="3" t="s">
        <v>55</v>
      </c>
      <c r="B21" s="1" t="s">
        <v>56</v>
      </c>
      <c r="C21" s="9"/>
      <c r="D21" s="9"/>
      <c r="E21" s="9"/>
      <c r="F21" s="9"/>
      <c r="G21" s="9"/>
      <c r="H21" s="9"/>
      <c r="I21" s="9"/>
      <c r="J21" s="9"/>
    </row>
    <row r="22" spans="1:11" ht="60" customHeight="1" x14ac:dyDescent="0.25">
      <c r="A22" s="3" t="s">
        <v>57</v>
      </c>
      <c r="B22" s="1" t="s">
        <v>58</v>
      </c>
      <c r="C22" s="9"/>
      <c r="D22" s="9"/>
      <c r="E22" s="9"/>
      <c r="F22" s="9"/>
      <c r="G22" s="9"/>
      <c r="H22" s="9"/>
      <c r="I22" s="9"/>
      <c r="J22" s="9"/>
    </row>
    <row r="23" spans="1:11" ht="60" customHeight="1" x14ac:dyDescent="0.25">
      <c r="A23" s="3" t="s">
        <v>59</v>
      </c>
      <c r="B23" s="1" t="s">
        <v>60</v>
      </c>
      <c r="C23" s="9"/>
      <c r="D23" s="9"/>
      <c r="E23" s="9"/>
      <c r="F23" s="9"/>
      <c r="G23" s="9"/>
      <c r="H23" s="9"/>
      <c r="I23" s="9"/>
      <c r="J23" s="9"/>
    </row>
    <row r="24" spans="1:11" ht="60" customHeight="1" x14ac:dyDescent="0.25">
      <c r="A24" s="4" t="s">
        <v>61</v>
      </c>
      <c r="B24" s="2" t="s">
        <v>62</v>
      </c>
      <c r="C24" s="9"/>
      <c r="D24" s="9"/>
      <c r="E24" s="9"/>
      <c r="F24" s="9"/>
      <c r="G24" s="9"/>
      <c r="H24" s="9"/>
      <c r="I24" s="9"/>
      <c r="J24" s="9"/>
      <c r="K24" s="5" t="str">
        <f>IFERROR(IF(C24=ROUND(SUM(C25:C29),1)," "," Стр. 17, Гр. 1 [C24]  д.б. = [Окр(Сум(C25:C29),1)] {" &amp; ROUND(SUM(C25:C29),1) &amp; "}.")," ") &amp; IFERROR(IF(D24=ROUND(SUM(D25:D29),1)," "," Стр. 17, Гр. 2 [D24]  д.б. = [Окр(Сум(D25:D29),1)] {" &amp; ROUND(SUM(D25:D29),1) &amp; "}.")," ") &amp; IFERROR(IF(E24=ROUND(SUM(E25:E29),1)," "," Стр. 17, Гр. 3 [E24]  д.б. = [Окр(Сум(E25:E29),1)] {" &amp; ROUND(SUM(E25:E29),1) &amp; "}.")," ") &amp; IFERROR(IF(F24=ROUND(SUM(F25:F29),1)," "," Стр. 17, Гр. 4 [F24]  д.б. = [Окр(Сум(F25:F29),1)] {" &amp; ROUND(SUM(F25:F29),1) &amp; "}.")," ") &amp; IFERROR(IF(G24=ROUND(SUM(G25:G29),1)," "," Стр. 17, Гр. 5 [G24]  д.б. = [Окр(Сум(G25:G29),1)] {" &amp; ROUND(SUM(G25:G29),1) &amp; "}.")," ") &amp; IFERROR(IF(H24=ROUND(SUM(H25:H29),1)," "," Стр. 17, Гр. 6 [H24]  д.б. = [Окр(Сум(H25:H29),1)] {" &amp; ROUND(SUM(H25:H29),1) &amp; "}.")," ") &amp; IFERROR(IF(I24=ROUND(SUM(I25:I29),1)," "," Стр. 17, Гр. 7 [I24]  д.б. = [Окр(Сум(I25:I29),1)] {" &amp; ROUND(SUM(I25:I29),1) &amp; "}.")," ") &amp; IFERROR(IF(J24=ROUND(SUM(J25:J29),1)," "," Стр. 17, Гр. 8 [J24]  д.б. = [Окр(Сум(J25:J29),1)] {" &amp; ROUND(SUM(J25:J29),1) &amp; "}.")," ")</f>
        <v xml:space="preserve">        </v>
      </c>
    </row>
    <row r="25" spans="1:11" ht="60" customHeight="1" x14ac:dyDescent="0.25">
      <c r="A25" s="3" t="s">
        <v>63</v>
      </c>
      <c r="B25" s="1" t="s">
        <v>64</v>
      </c>
      <c r="C25" s="9"/>
      <c r="D25" s="9"/>
      <c r="E25" s="9"/>
      <c r="F25" s="9"/>
      <c r="G25" s="9"/>
      <c r="H25" s="9"/>
      <c r="I25" s="9"/>
      <c r="J25" s="9"/>
    </row>
    <row r="26" spans="1:11" ht="60" customHeight="1" x14ac:dyDescent="0.25">
      <c r="A26" s="3" t="s">
        <v>65</v>
      </c>
      <c r="B26" s="1" t="s">
        <v>66</v>
      </c>
      <c r="C26" s="9"/>
      <c r="D26" s="9"/>
      <c r="E26" s="9"/>
      <c r="F26" s="9"/>
      <c r="G26" s="9"/>
      <c r="H26" s="9"/>
      <c r="I26" s="9"/>
      <c r="J26" s="9"/>
    </row>
    <row r="27" spans="1:11" ht="60" customHeight="1" x14ac:dyDescent="0.25">
      <c r="A27" s="3" t="s">
        <v>67</v>
      </c>
      <c r="B27" s="1" t="s">
        <v>68</v>
      </c>
      <c r="C27" s="9"/>
      <c r="D27" s="9"/>
      <c r="E27" s="9"/>
      <c r="F27" s="9"/>
      <c r="G27" s="9"/>
      <c r="H27" s="9"/>
      <c r="I27" s="9"/>
      <c r="J27" s="9"/>
    </row>
    <row r="28" spans="1:11" ht="60" customHeight="1" x14ac:dyDescent="0.25">
      <c r="A28" s="3" t="s">
        <v>69</v>
      </c>
      <c r="B28" s="1" t="s">
        <v>70</v>
      </c>
      <c r="C28" s="9"/>
      <c r="D28" s="9"/>
      <c r="E28" s="9"/>
      <c r="F28" s="9"/>
      <c r="G28" s="9"/>
      <c r="H28" s="9"/>
      <c r="I28" s="9"/>
      <c r="J28" s="9"/>
    </row>
    <row r="29" spans="1:11" ht="60" customHeight="1" x14ac:dyDescent="0.25">
      <c r="A29" s="3" t="s">
        <v>71</v>
      </c>
      <c r="B29" s="1" t="s">
        <v>72</v>
      </c>
      <c r="C29" s="9"/>
      <c r="D29" s="9"/>
      <c r="E29" s="9"/>
      <c r="F29" s="9"/>
      <c r="G29" s="9"/>
      <c r="H29" s="9"/>
      <c r="I29" s="9"/>
      <c r="J29" s="9"/>
    </row>
    <row r="30" spans="1:11" ht="60" customHeight="1" x14ac:dyDescent="0.25">
      <c r="A30" s="4" t="s">
        <v>73</v>
      </c>
      <c r="B30" s="2" t="s">
        <v>74</v>
      </c>
      <c r="C30" s="10"/>
      <c r="D30" s="10"/>
      <c r="E30" s="10"/>
      <c r="F30" s="9"/>
      <c r="G30" s="10"/>
      <c r="H30" s="10"/>
      <c r="I30" s="10"/>
      <c r="J30" s="10"/>
    </row>
    <row r="31" spans="1:11" ht="60" customHeight="1" x14ac:dyDescent="0.25">
      <c r="A31" s="4" t="s">
        <v>75</v>
      </c>
      <c r="B31" s="2" t="s">
        <v>76</v>
      </c>
      <c r="C31" s="10"/>
      <c r="D31" s="10"/>
      <c r="E31" s="10"/>
      <c r="F31" s="9"/>
      <c r="G31" s="10"/>
      <c r="H31" s="10"/>
      <c r="I31" s="10"/>
      <c r="J31" s="10"/>
    </row>
    <row r="32" spans="1:11" ht="60" customHeight="1" x14ac:dyDescent="0.25">
      <c r="A32" s="4" t="s">
        <v>77</v>
      </c>
      <c r="B32" s="2" t="s">
        <v>78</v>
      </c>
      <c r="C32" s="9"/>
      <c r="D32" s="9"/>
      <c r="E32" s="9"/>
      <c r="F32" s="9"/>
      <c r="G32" s="9"/>
      <c r="H32" s="9"/>
      <c r="I32" s="9"/>
      <c r="J32" s="9"/>
      <c r="K32" s="5" t="str">
        <f>IFERROR(IF(C32=ROUND(C34+C67,1)," "," Стр. 25, Гр. 1 [C32]  д.б. = [Окр(C34+C67,1)] {" &amp; ROUND(C34+C67,1) &amp; "}.")," ") &amp; IFERROR(IF(D32=ROUND(D34+D67,1)," "," Стр. 25, Гр. 2 [D32]  д.б. = [Окр(D34+D67,1)] {" &amp; ROUND(D34+D67,1) &amp; "}.")," ") &amp; IFERROR(IF(E32=ROUND(E34+E67,1)," "," Стр. 25, Гр. 3 [E32]  д.б. = [Окр(E34+E67,1)] {" &amp; ROUND(E34+E67,1) &amp; "}.")," ") &amp; IFERROR(IF(F32=ROUND(F34+F67,1)," "," Стр. 25, Гр. 4 [F32]  д.б. = [Окр(F34+F67,1)] {" &amp; ROUND(F34+F67,1) &amp; "}.")," ") &amp; IFERROR(IF(G32=ROUND(G34+G67,1)," "," Стр. 25, Гр. 5 [G32]  д.б. = [Окр(G34+G67,1)] {" &amp; ROUND(G34+G67,1) &amp; "}.")," ") &amp; IFERROR(IF(H32=ROUND(H34+H67,1)," "," Стр. 25, Гр. 6 [H32]  д.б. = [Окр(H34+H67,1)] {" &amp; ROUND(H34+H67,1) &amp; "}.")," ") &amp; IFERROR(IF(I32=ROUND(I34+I67,1)," "," Стр. 25, Гр. 7 [I32]  д.б. = [Окр(I34+I67,1)] {" &amp; ROUND(I34+I67,1) &amp; "}.")," ") &amp; IFERROR(IF(J32=ROUND(J34+J67,1)," "," Стр. 25, Гр. 8 [J32]  д.б. = [Окр(J34+J67,1)] {" &amp; ROUND(J34+J67,1) &amp; "}.")," ")</f>
        <v xml:space="preserve">        </v>
      </c>
    </row>
    <row r="33" spans="1:11" ht="60" customHeight="1" x14ac:dyDescent="0.25">
      <c r="A33" s="3" t="s">
        <v>79</v>
      </c>
      <c r="B33" s="1" t="s">
        <v>80</v>
      </c>
      <c r="C33" s="9"/>
      <c r="D33" s="9"/>
      <c r="E33" s="9"/>
      <c r="F33" s="9"/>
      <c r="G33" s="9"/>
      <c r="H33" s="9"/>
      <c r="I33" s="9"/>
      <c r="J33" s="9"/>
    </row>
    <row r="34" spans="1:11" ht="60" customHeight="1" x14ac:dyDescent="0.25">
      <c r="A34" s="4" t="s">
        <v>81</v>
      </c>
      <c r="B34" s="2" t="s">
        <v>82</v>
      </c>
      <c r="C34" s="9"/>
      <c r="D34" s="9"/>
      <c r="E34" s="9"/>
      <c r="F34" s="9"/>
      <c r="G34" s="9"/>
      <c r="H34" s="9"/>
      <c r="I34" s="9"/>
      <c r="J34" s="9"/>
      <c r="K34" s="5" t="str">
        <f>IFERROR(IF(C34=ROUND(C35+C40+C44+SUM(C54:C58)+C63+C66,1)," "," Стр. 27, Гр. 1 [C34]  д.б. = [Окр(C35+C40+C44+Сум(C54:C58)+C63+C66,1)] {" &amp; ROUND(C35+C40+C44+SUM(C54:C58)+C63+C66,1) &amp; "}.")," ") &amp; IFERROR(IF(D34=ROUND(D35+D40+D44+SUM(D54:D58)+D63+D66,1)," "," Стр. 27, Гр. 2 [D34]  д.б. = [Окр(D35+D40+D44+Сум(D54:D58)+D63+D66,1)] {" &amp; ROUND(D35+D40+D44+SUM(D54:D58)+D63+D66,1) &amp; "}.")," ") &amp; IFERROR(IF(E34=ROUND(E35+E40+E44+SUM(E54:E58)+E63+E66,1)," "," Стр. 27, Гр. 3 [E34]  д.б. = [Окр(E35+E40+E44+Сум(E54:E58)+E63+E66,1)] {" &amp; ROUND(E35+E40+E44+SUM(E54:E58)+E63+E66,1) &amp; "}.")," ") &amp; IFERROR(IF(F34=ROUND(F35+F40+F44+SUM(F54:F58)+F63+F66,1)," "," Стр. 27, Гр. 4 [F34]  д.б. = [Окр(F35+F40+F44+Сум(F54:F58)+F63+F66,1)] {" &amp; ROUND(F35+F40+F44+SUM(F54:F58)+F63+F66,1) &amp; "}.")," ") &amp; IFERROR(IF(G34=ROUND(G35+G40+G44+SUM(G54:G58)+G63+G66,1)," "," Стр. 27, Гр. 5 [G34]  д.б. = [Окр(G35+G40+G44+Сум(G54:G58)+G63+G66,1)] {" &amp; ROUND(G35+G40+G44+SUM(G54:G58)+G63+G66,1) &amp; "}.")," ") &amp; IFERROR(IF(H34=ROUND(H35+H40+H44+SUM(H54:H58)+H63+H66,1)," "," Стр. 27, Гр. 6 [H34]  д.б. = [Окр(H35+H40+H44+Сум(H54:H58)+H63+H66,1)] {" &amp; ROUND(H35+H40+H44+SUM(H54:H58)+H63+H66,1) &amp; "}.")," ") &amp; IFERROR(IF(I34=ROUND(I35+I40+I44+SUM(I54:I58)+I63+I66,1)," "," Стр. 27, Гр. 7 [I34]  д.б. = [Окр(I35+I40+I44+Сум(I54:I58)+I63+I66,1)] {" &amp; ROUND(I35+I40+I44+SUM(I54:I58)+I63+I66,1) &amp; "}.")," ") &amp; IFERROR(IF(J34=ROUND(J35+J40+J44+SUM(J54:J58)+J63+J66,1)," "," Стр. 27, Гр. 8 [J34]  д.б. = [Окр(J35+J40+J44+Сум(J54:J58)+J63+J66,1)] {" &amp; ROUND(J35+J40+J44+SUM(J54:J58)+J63+J66,1) &amp; "}.")," ")</f>
        <v xml:space="preserve">        </v>
      </c>
    </row>
    <row r="35" spans="1:11" ht="60" customHeight="1" x14ac:dyDescent="0.25">
      <c r="A35" s="3" t="s">
        <v>83</v>
      </c>
      <c r="B35" s="1" t="s">
        <v>84</v>
      </c>
      <c r="C35" s="9"/>
      <c r="D35" s="9"/>
      <c r="E35" s="9"/>
      <c r="F35" s="9"/>
      <c r="G35" s="9"/>
      <c r="H35" s="9"/>
      <c r="I35" s="9"/>
      <c r="J35" s="9"/>
    </row>
    <row r="36" spans="1:11" ht="60" customHeight="1" x14ac:dyDescent="0.25">
      <c r="A36" s="3" t="s">
        <v>36</v>
      </c>
      <c r="B36" s="1"/>
      <c r="C36" s="12"/>
      <c r="D36" s="12"/>
      <c r="E36" s="12"/>
      <c r="F36" s="12"/>
      <c r="G36" s="12"/>
      <c r="H36" s="12"/>
      <c r="I36" s="12"/>
      <c r="J36" s="12"/>
    </row>
    <row r="37" spans="1:11" ht="60" customHeight="1" x14ac:dyDescent="0.25">
      <c r="A37" s="3" t="s">
        <v>85</v>
      </c>
      <c r="B37" s="1" t="s">
        <v>86</v>
      </c>
      <c r="C37" s="9"/>
      <c r="D37" s="9"/>
      <c r="E37" s="9"/>
      <c r="F37" s="9"/>
      <c r="G37" s="9"/>
      <c r="H37" s="9"/>
      <c r="I37" s="9"/>
      <c r="J37" s="9"/>
    </row>
    <row r="38" spans="1:11" ht="60" customHeight="1" x14ac:dyDescent="0.25">
      <c r="A38" s="3" t="s">
        <v>87</v>
      </c>
      <c r="B38" s="1" t="s">
        <v>88</v>
      </c>
      <c r="C38" s="9"/>
      <c r="D38" s="9"/>
      <c r="E38" s="9"/>
      <c r="F38" s="9"/>
      <c r="G38" s="9"/>
      <c r="H38" s="9"/>
      <c r="I38" s="9"/>
      <c r="J38" s="9"/>
    </row>
    <row r="39" spans="1:11" ht="60" customHeight="1" x14ac:dyDescent="0.25">
      <c r="A39" s="3" t="s">
        <v>89</v>
      </c>
      <c r="B39" s="1" t="s">
        <v>90</v>
      </c>
      <c r="C39" s="9"/>
      <c r="D39" s="9"/>
      <c r="E39" s="9"/>
      <c r="F39" s="9"/>
      <c r="G39" s="9"/>
      <c r="H39" s="9"/>
      <c r="I39" s="9"/>
      <c r="J39" s="9"/>
    </row>
    <row r="40" spans="1:11" ht="60" customHeight="1" x14ac:dyDescent="0.25">
      <c r="A40" s="3" t="s">
        <v>91</v>
      </c>
      <c r="B40" s="1" t="s">
        <v>92</v>
      </c>
      <c r="C40" s="9"/>
      <c r="D40" s="9"/>
      <c r="E40" s="9"/>
      <c r="F40" s="9"/>
      <c r="G40" s="9"/>
      <c r="H40" s="9"/>
      <c r="I40" s="9"/>
      <c r="J40" s="9"/>
      <c r="K40" s="5" t="str">
        <f>IFERROR(IF(C40=ROUND(SUM(C42:C43),1)," "," Стр. 32, Гр. 1 [C40]  д.б. = [Окр(Сум(C42:C43),1)] {" &amp; ROUND(SUM(C42:C43),1) &amp; "}.")," ") &amp; IFERROR(IF(D40=ROUND(SUM(D42:D43),1)," "," Стр. 32, Гр. 2 [D40]  д.б. = [Окр(Сум(D42:D43),1)] {" &amp; ROUND(SUM(D42:D43),1) &amp; "}.")," ") &amp; IFERROR(IF(E40=ROUND(SUM(E42:E43),1)," "," Стр. 32, Гр. 3 [E40]  д.б. = [Окр(Сум(E42:E43),1)] {" &amp; ROUND(SUM(E42:E43),1) &amp; "}.")," ") &amp; IFERROR(IF(F40=ROUND(SUM(F42:F43),1)," "," Стр. 32, Гр. 4 [F40]  д.б. = [Окр(Сум(F42:F43),1)] {" &amp; ROUND(SUM(F42:F43),1) &amp; "}.")," ") &amp; IFERROR(IF(G40=ROUND(SUM(G42:G43),1)," "," Стр. 32, Гр. 5 [G40]  д.б. = [Окр(Сум(G42:G43),1)] {" &amp; ROUND(SUM(G42:G43),1) &amp; "}.")," ") &amp; IFERROR(IF(H40=ROUND(SUM(H42:H43),1)," "," Стр. 32, Гр. 6 [H40]  д.б. = [Окр(Сум(H42:H43),1)] {" &amp; ROUND(SUM(H42:H43),1) &amp; "}.")," ") &amp; IFERROR(IF(I40=ROUND(SUM(I42:I43),1)," "," Стр. 32, Гр. 7 [I40]  д.б. = [Окр(Сум(I42:I43),1)] {" &amp; ROUND(SUM(I42:I43),1) &amp; "}.")," ") &amp; IFERROR(IF(J40=ROUND(SUM(J42:J43),1)," "," Стр. 32, Гр. 8 [J40]  д.б. = [Окр(Сум(J42:J43),1)] {" &amp; ROUND(SUM(J42:J43),1) &amp; "}.")," ")</f>
        <v xml:space="preserve">        </v>
      </c>
    </row>
    <row r="41" spans="1:11" ht="60" customHeight="1" x14ac:dyDescent="0.25">
      <c r="A41" s="3" t="s">
        <v>36</v>
      </c>
      <c r="B41" s="1"/>
      <c r="C41" s="12"/>
      <c r="D41" s="12"/>
      <c r="E41" s="12"/>
      <c r="F41" s="12"/>
      <c r="G41" s="12"/>
      <c r="H41" s="12"/>
      <c r="I41" s="12"/>
      <c r="J41" s="12"/>
    </row>
    <row r="42" spans="1:11" ht="60" customHeight="1" x14ac:dyDescent="0.25">
      <c r="A42" s="3" t="s">
        <v>93</v>
      </c>
      <c r="B42" s="1" t="s">
        <v>94</v>
      </c>
      <c r="C42" s="9"/>
      <c r="D42" s="9"/>
      <c r="E42" s="9"/>
      <c r="F42" s="9"/>
      <c r="G42" s="9"/>
      <c r="H42" s="9"/>
      <c r="I42" s="9"/>
      <c r="J42" s="9"/>
    </row>
    <row r="43" spans="1:11" ht="60" customHeight="1" x14ac:dyDescent="0.25">
      <c r="A43" s="3" t="s">
        <v>95</v>
      </c>
      <c r="B43" s="1" t="s">
        <v>96</v>
      </c>
      <c r="C43" s="9"/>
      <c r="D43" s="9"/>
      <c r="E43" s="9"/>
      <c r="F43" s="9"/>
      <c r="G43" s="9"/>
      <c r="H43" s="9"/>
      <c r="I43" s="9"/>
      <c r="J43" s="9"/>
    </row>
    <row r="44" spans="1:11" ht="60" customHeight="1" x14ac:dyDescent="0.25">
      <c r="A44" s="3" t="s">
        <v>97</v>
      </c>
      <c r="B44" s="1" t="s">
        <v>98</v>
      </c>
      <c r="C44" s="9"/>
      <c r="D44" s="9"/>
      <c r="E44" s="9"/>
      <c r="F44" s="9"/>
      <c r="G44" s="9"/>
      <c r="H44" s="9"/>
      <c r="I44" s="9"/>
      <c r="J44" s="9"/>
      <c r="K44" s="5" t="str">
        <f>IFERROR(IF(C44=ROUND(SUM(C46:C53),1)," "," Стр. 35, Гр. 1 [C44]  д.б. = [Окр(Сум(C46:C53),1)] {" &amp; ROUND(SUM(C46:C53),1) &amp; "}.")," ") &amp; IFERROR(IF(D44=ROUND(SUM(D46:D53),1)," "," Стр. 35, Гр. 2 [D44]  д.б. = [Окр(Сум(D46:D53),1)] {" &amp; ROUND(SUM(D46:D53),1) &amp; "}.")," ") &amp; IFERROR(IF(E44=ROUND(SUM(E46:E53),1)," "," Стр. 35, Гр. 3 [E44]  д.б. = [Окр(Сум(E46:E53),1)] {" &amp; ROUND(SUM(E46:E53),1) &amp; "}.")," ") &amp; IFERROR(IF(F44=ROUND(SUM(F46:F53),1)," "," Стр. 35, Гр. 4 [F44]  д.б. = [Окр(Сум(F46:F53),1)] {" &amp; ROUND(SUM(F46:F53),1) &amp; "}.")," ") &amp; IFERROR(IF(G44=ROUND(SUM(G46:G53),1)," "," Стр. 35, Гр. 5 [G44]  д.б. = [Окр(Сум(G46:G53),1)] {" &amp; ROUND(SUM(G46:G53),1) &amp; "}.")," ") &amp; IFERROR(IF(H44=ROUND(SUM(H46:H53),1)," "," Стр. 35, Гр. 6 [H44]  д.б. = [Окр(Сум(H46:H53),1)] {" &amp; ROUND(SUM(H46:H53),1) &amp; "}.")," ") &amp; IFERROR(IF(I44=ROUND(SUM(I46:I53),1)," "," Стр. 35, Гр. 7 [I44]  д.б. = [Окр(Сум(I46:I53),1)] {" &amp; ROUND(SUM(I46:I53),1) &amp; "}.")," ") &amp; IFERROR(IF(J44=ROUND(SUM(J46:J53),1)," "," Стр. 35, Гр. 8 [J44]  д.б. = [Окр(Сум(J46:J53),1)] {" &amp; ROUND(SUM(J46:J53),1) &amp; "}.")," ")</f>
        <v xml:space="preserve">        </v>
      </c>
    </row>
    <row r="45" spans="1:11" ht="60" customHeight="1" x14ac:dyDescent="0.25">
      <c r="A45" s="3" t="s">
        <v>99</v>
      </c>
      <c r="B45" s="1"/>
      <c r="C45" s="12"/>
      <c r="D45" s="12"/>
      <c r="E45" s="12"/>
      <c r="F45" s="12"/>
      <c r="G45" s="12"/>
      <c r="H45" s="12"/>
      <c r="I45" s="12"/>
      <c r="J45" s="12"/>
    </row>
    <row r="46" spans="1:11" ht="60" customHeight="1" x14ac:dyDescent="0.25">
      <c r="A46" s="3" t="s">
        <v>100</v>
      </c>
      <c r="B46" s="1" t="s">
        <v>101</v>
      </c>
      <c r="C46" s="9"/>
      <c r="D46" s="9"/>
      <c r="E46" s="9"/>
      <c r="F46" s="9"/>
      <c r="G46" s="9"/>
      <c r="H46" s="9"/>
      <c r="I46" s="9"/>
      <c r="J46" s="9"/>
    </row>
    <row r="47" spans="1:11" ht="60" customHeight="1" x14ac:dyDescent="0.25">
      <c r="A47" s="3" t="s">
        <v>102</v>
      </c>
      <c r="B47" s="1" t="s">
        <v>103</v>
      </c>
      <c r="C47" s="9"/>
      <c r="D47" s="9"/>
      <c r="E47" s="9"/>
      <c r="F47" s="9"/>
      <c r="G47" s="9"/>
      <c r="H47" s="9"/>
      <c r="I47" s="9"/>
      <c r="J47" s="9"/>
    </row>
    <row r="48" spans="1:11" ht="60" customHeight="1" x14ac:dyDescent="0.25">
      <c r="A48" s="3" t="s">
        <v>104</v>
      </c>
      <c r="B48" s="1" t="s">
        <v>105</v>
      </c>
      <c r="C48" s="9"/>
      <c r="D48" s="9"/>
      <c r="E48" s="9"/>
      <c r="F48" s="9"/>
      <c r="G48" s="9"/>
      <c r="H48" s="9"/>
      <c r="I48" s="9"/>
      <c r="J48" s="9"/>
    </row>
    <row r="49" spans="1:10" ht="60" customHeight="1" x14ac:dyDescent="0.25">
      <c r="A49" s="3" t="s">
        <v>106</v>
      </c>
      <c r="B49" s="1" t="s">
        <v>107</v>
      </c>
      <c r="C49" s="9"/>
      <c r="D49" s="9"/>
      <c r="E49" s="9"/>
      <c r="F49" s="9"/>
      <c r="G49" s="9"/>
      <c r="H49" s="9"/>
      <c r="I49" s="9"/>
      <c r="J49" s="9"/>
    </row>
    <row r="50" spans="1:10" ht="60" customHeight="1" x14ac:dyDescent="0.25">
      <c r="A50" s="3" t="s">
        <v>108</v>
      </c>
      <c r="B50" s="1" t="s">
        <v>109</v>
      </c>
      <c r="C50" s="9"/>
      <c r="D50" s="9"/>
      <c r="E50" s="9"/>
      <c r="F50" s="9"/>
      <c r="G50" s="9"/>
      <c r="H50" s="9"/>
      <c r="I50" s="9"/>
      <c r="J50" s="9"/>
    </row>
    <row r="51" spans="1:10" ht="60" customHeight="1" x14ac:dyDescent="0.25">
      <c r="A51" s="3" t="s">
        <v>110</v>
      </c>
      <c r="B51" s="1" t="s">
        <v>111</v>
      </c>
      <c r="C51" s="9"/>
      <c r="D51" s="9"/>
      <c r="E51" s="9"/>
      <c r="F51" s="9"/>
      <c r="G51" s="9"/>
      <c r="H51" s="9"/>
      <c r="I51" s="9"/>
      <c r="J51" s="9"/>
    </row>
    <row r="52" spans="1:10" ht="60" customHeight="1" x14ac:dyDescent="0.25">
      <c r="A52" s="3" t="s">
        <v>112</v>
      </c>
      <c r="B52" s="1" t="s">
        <v>113</v>
      </c>
      <c r="C52" s="9"/>
      <c r="D52" s="9"/>
      <c r="E52" s="9"/>
      <c r="F52" s="9"/>
      <c r="G52" s="9"/>
      <c r="H52" s="9"/>
      <c r="I52" s="9"/>
      <c r="J52" s="9"/>
    </row>
    <row r="53" spans="1:10" ht="60" customHeight="1" x14ac:dyDescent="0.25">
      <c r="A53" s="3" t="s">
        <v>114</v>
      </c>
      <c r="B53" s="1" t="s">
        <v>115</v>
      </c>
      <c r="C53" s="9"/>
      <c r="D53" s="9"/>
      <c r="E53" s="9"/>
      <c r="F53" s="9"/>
      <c r="G53" s="9"/>
      <c r="H53" s="9"/>
      <c r="I53" s="9"/>
      <c r="J53" s="9"/>
    </row>
    <row r="54" spans="1:10" ht="60" customHeight="1" x14ac:dyDescent="0.25">
      <c r="A54" s="3" t="s">
        <v>116</v>
      </c>
      <c r="B54" s="1" t="s">
        <v>117</v>
      </c>
      <c r="C54" s="9"/>
      <c r="D54" s="9"/>
      <c r="E54" s="9"/>
      <c r="F54" s="9"/>
      <c r="G54" s="9"/>
      <c r="H54" s="9"/>
      <c r="I54" s="9"/>
      <c r="J54" s="9"/>
    </row>
    <row r="55" spans="1:10" ht="60" customHeight="1" x14ac:dyDescent="0.25">
      <c r="A55" s="3" t="s">
        <v>118</v>
      </c>
      <c r="B55" s="1" t="s">
        <v>119</v>
      </c>
      <c r="C55" s="9"/>
      <c r="D55" s="9"/>
      <c r="E55" s="9"/>
      <c r="F55" s="9"/>
      <c r="G55" s="9"/>
      <c r="H55" s="9"/>
      <c r="I55" s="9"/>
      <c r="J55" s="9"/>
    </row>
    <row r="56" spans="1:10" ht="60" customHeight="1" x14ac:dyDescent="0.25">
      <c r="A56" s="3" t="s">
        <v>120</v>
      </c>
      <c r="B56" s="1" t="s">
        <v>121</v>
      </c>
      <c r="C56" s="9"/>
      <c r="D56" s="9"/>
      <c r="E56" s="9"/>
      <c r="F56" s="9"/>
      <c r="G56" s="9"/>
      <c r="H56" s="9"/>
      <c r="I56" s="9"/>
      <c r="J56" s="9"/>
    </row>
    <row r="57" spans="1:10" ht="60" customHeight="1" x14ac:dyDescent="0.25">
      <c r="A57" s="3" t="s">
        <v>122</v>
      </c>
      <c r="B57" s="1" t="s">
        <v>123</v>
      </c>
      <c r="C57" s="9"/>
      <c r="D57" s="9"/>
      <c r="E57" s="9"/>
      <c r="F57" s="9"/>
      <c r="G57" s="9"/>
      <c r="H57" s="9"/>
      <c r="I57" s="9"/>
      <c r="J57" s="9"/>
    </row>
    <row r="58" spans="1:10" ht="60" customHeight="1" x14ac:dyDescent="0.25">
      <c r="A58" s="3" t="s">
        <v>124</v>
      </c>
      <c r="B58" s="1" t="s">
        <v>125</v>
      </c>
      <c r="C58" s="9"/>
      <c r="D58" s="9"/>
      <c r="E58" s="9"/>
      <c r="F58" s="9"/>
      <c r="G58" s="9"/>
      <c r="H58" s="9"/>
      <c r="I58" s="9"/>
      <c r="J58" s="9"/>
    </row>
    <row r="59" spans="1:10" ht="60" customHeight="1" x14ac:dyDescent="0.25">
      <c r="A59" s="3" t="s">
        <v>36</v>
      </c>
      <c r="B59" s="1"/>
      <c r="C59" s="12"/>
      <c r="D59" s="12"/>
      <c r="E59" s="12"/>
      <c r="F59" s="12"/>
      <c r="G59" s="12"/>
      <c r="H59" s="12"/>
      <c r="I59" s="12"/>
      <c r="J59" s="12"/>
    </row>
    <row r="60" spans="1:10" ht="60" customHeight="1" x14ac:dyDescent="0.25">
      <c r="A60" s="3" t="s">
        <v>126</v>
      </c>
      <c r="B60" s="1" t="s">
        <v>127</v>
      </c>
      <c r="C60" s="9"/>
      <c r="D60" s="9"/>
      <c r="E60" s="9"/>
      <c r="F60" s="9"/>
      <c r="G60" s="9"/>
      <c r="H60" s="9"/>
      <c r="I60" s="9"/>
      <c r="J60" s="9"/>
    </row>
    <row r="61" spans="1:10" ht="60" customHeight="1" x14ac:dyDescent="0.25">
      <c r="A61" s="3" t="s">
        <v>128</v>
      </c>
      <c r="B61" s="1" t="s">
        <v>129</v>
      </c>
      <c r="C61" s="9"/>
      <c r="D61" s="9"/>
      <c r="E61" s="9"/>
      <c r="F61" s="9"/>
      <c r="G61" s="9"/>
      <c r="H61" s="9"/>
      <c r="I61" s="9"/>
      <c r="J61" s="9"/>
    </row>
    <row r="62" spans="1:10" ht="60" customHeight="1" x14ac:dyDescent="0.25">
      <c r="A62" s="3" t="s">
        <v>130</v>
      </c>
      <c r="B62" s="1" t="s">
        <v>131</v>
      </c>
      <c r="C62" s="9"/>
      <c r="D62" s="9"/>
      <c r="E62" s="9"/>
      <c r="F62" s="9"/>
      <c r="G62" s="9"/>
      <c r="H62" s="9"/>
      <c r="I62" s="9"/>
      <c r="J62" s="9"/>
    </row>
    <row r="63" spans="1:10" ht="60" customHeight="1" x14ac:dyDescent="0.25">
      <c r="A63" s="3" t="s">
        <v>132</v>
      </c>
      <c r="B63" s="1" t="s">
        <v>133</v>
      </c>
      <c r="C63" s="9"/>
      <c r="D63" s="9"/>
      <c r="E63" s="9"/>
      <c r="F63" s="9"/>
      <c r="G63" s="9"/>
      <c r="H63" s="9"/>
      <c r="I63" s="9"/>
      <c r="J63" s="9"/>
    </row>
    <row r="64" spans="1:10" ht="60" customHeight="1" x14ac:dyDescent="0.25">
      <c r="A64" s="3" t="s">
        <v>134</v>
      </c>
      <c r="B64" s="1" t="s">
        <v>135</v>
      </c>
      <c r="C64" s="9"/>
      <c r="D64" s="9"/>
      <c r="E64" s="9"/>
      <c r="F64" s="9"/>
      <c r="G64" s="9"/>
      <c r="H64" s="9"/>
      <c r="I64" s="9"/>
      <c r="J64" s="9"/>
    </row>
    <row r="65" spans="1:11" ht="60" customHeight="1" x14ac:dyDescent="0.25">
      <c r="A65" s="3" t="s">
        <v>136</v>
      </c>
      <c r="B65" s="1" t="s">
        <v>137</v>
      </c>
      <c r="C65" s="9"/>
      <c r="D65" s="9"/>
      <c r="E65" s="9"/>
      <c r="F65" s="9"/>
      <c r="G65" s="9"/>
      <c r="H65" s="9"/>
      <c r="I65" s="9"/>
      <c r="J65" s="9"/>
    </row>
    <row r="66" spans="1:11" ht="60" customHeight="1" x14ac:dyDescent="0.25">
      <c r="A66" s="3" t="s">
        <v>138</v>
      </c>
      <c r="B66" s="1" t="s">
        <v>139</v>
      </c>
      <c r="C66" s="9"/>
      <c r="D66" s="9"/>
      <c r="E66" s="9"/>
      <c r="F66" s="9"/>
      <c r="G66" s="9"/>
      <c r="H66" s="9"/>
      <c r="I66" s="9"/>
      <c r="J66" s="9"/>
    </row>
    <row r="67" spans="1:11" ht="60" customHeight="1" x14ac:dyDescent="0.25">
      <c r="A67" s="4" t="s">
        <v>140</v>
      </c>
      <c r="B67" s="2" t="s">
        <v>141</v>
      </c>
      <c r="C67" s="10"/>
      <c r="D67" s="10"/>
      <c r="E67" s="10"/>
      <c r="F67" s="10"/>
      <c r="G67" s="10"/>
      <c r="H67" s="10"/>
      <c r="I67" s="10"/>
      <c r="J67" s="10"/>
    </row>
    <row r="68" spans="1:11" ht="60" customHeight="1" x14ac:dyDescent="0.25">
      <c r="A68" s="4" t="s">
        <v>142</v>
      </c>
      <c r="B68" s="2" t="s">
        <v>143</v>
      </c>
      <c r="C68" s="9"/>
      <c r="D68" s="9"/>
      <c r="E68" s="9"/>
      <c r="F68" s="9"/>
      <c r="G68" s="9"/>
      <c r="H68" s="9"/>
      <c r="I68" s="9"/>
      <c r="J68" s="9"/>
      <c r="K68" s="5" t="str">
        <f>IFERROR(IF(C68=ROUND(C5-C32,1)," "," Стр. 57, Гр. 1 [C68]  д.б. = [Окр(C5-C32,1)] {" &amp; ROUND(C5-C32,1) &amp; "}.")," ") &amp; IFERROR(IF(D68=ROUND(D5-D32,1)," "," Стр. 57, Гр. 2 [D68]  д.б. = [Окр(D5-D32,1)] {" &amp; ROUND(D5-D32,1) &amp; "}.")," ") &amp; IFERROR(IF(E68=ROUND(E5-E32,1)," "," Стр. 57, Гр. 3 [E68]  д.б. = [Окр(E5-E32,1)] {" &amp; ROUND(E5-E32,1) &amp; "}.")," ") &amp; IFERROR(IF(F68=ROUND(F5-F32,1)," "," Стр. 57, Гр. 4 [F68]  д.б. = [Окр(F5-F32,1)] {" &amp; ROUND(F5-F32,1) &amp; "}.")," ") &amp; IFERROR(IF(G68=ROUND(G5-G32,1)," "," Стр. 57, Гр. 5 [G68]  д.б. = [Окр(G5-G32,1)] {" &amp; ROUND(G5-G32,1) &amp; "}.")," ") &amp; IFERROR(IF(H68=ROUND(H5-H32,1)," "," Стр. 57, Гр. 6 [H68]  д.б. = [Окр(H5-H32,1)] {" &amp; ROUND(H5-H32,1) &amp; "}.")," ") &amp; IFERROR(IF(I68=ROUND(I5-I32,1)," "," Стр. 57, Гр. 7 [I68]  д.б. = [Окр(I5-I32,1)] {" &amp; ROUND(I5-I32,1) &amp; "}.")," ") &amp; IFERROR(IF(J68=ROUND(J5-J32,1)," "," Стр. 57, Гр. 8 [J68]  д.б. = [Окр(J5-J32,1)] {" &amp; ROUND(J5-J32,1) &amp; "}.")," ")</f>
        <v xml:space="preserve">        </v>
      </c>
    </row>
    <row r="69" spans="1:11" ht="60" customHeight="1" x14ac:dyDescent="0.25">
      <c r="A69" s="3" t="s">
        <v>144</v>
      </c>
      <c r="B69" s="1" t="s">
        <v>145</v>
      </c>
      <c r="C69" s="9"/>
      <c r="D69" s="9"/>
      <c r="E69" s="9"/>
      <c r="F69" s="9"/>
      <c r="G69" s="9"/>
      <c r="H69" s="9"/>
      <c r="I69" s="9"/>
      <c r="J69" s="9"/>
      <c r="K69" s="5" t="str">
        <f>IFERROR(IF(C69=ROUND(C6-C33,1)," "," Стр. 58, Гр. 1 [C69]  д.б. = [Окр(C6-C33,1)] {" &amp; ROUND(C6-C33,1) &amp; "}.")," ") &amp; IFERROR(IF(D69=ROUND(D6-D33,1)," "," Стр. 58, Гр. 2 [D69]  д.б. = [Окр(D6-D33,1)] {" &amp; ROUND(D6-D33,1) &amp; "}.")," ") &amp; IFERROR(IF(E69=ROUND(E6-E33,1)," "," Стр. 58, Гр. 3 [E69]  д.б. = [Окр(E6-E33,1)] {" &amp; ROUND(E6-E33,1) &amp; "}.")," ") &amp; IFERROR(IF(F69=ROUND(F6-F33,1)," "," Стр. 58, Гр. 4 [F69]  д.б. = [Окр(F6-F33,1)] {" &amp; ROUND(F6-F33,1) &amp; "}.")," ") &amp; IFERROR(IF(G69=ROUND(G6-G33,1)," "," Стр. 58, Гр. 5 [G69]  д.б. = [Окр(G6-G33,1)] {" &amp; ROUND(G6-G33,1) &amp; "}.")," ") &amp; IFERROR(IF(H69=ROUND(H6-H33,1)," "," Стр. 58, Гр. 6 [H69]  д.б. = [Окр(H6-H33,1)] {" &amp; ROUND(H6-H33,1) &amp; "}.")," ") &amp; IFERROR(IF(I69=ROUND(I6-I33,1)," "," Стр. 58, Гр. 7 [I69]  д.б. = [Окр(I6-I33,1)] {" &amp; ROUND(I6-I33,1) &amp; "}.")," ") &amp; IFERROR(IF(J69=ROUND(J6-J33,1)," "," Стр. 58, Гр. 8 [J69]  д.б. = [Окр(J6-J33,1)] {" &amp; ROUND(J6-J33,1) &amp; "}.")," ")</f>
        <v xml:space="preserve">        </v>
      </c>
    </row>
    <row r="70" spans="1:11" ht="60" customHeight="1" x14ac:dyDescent="0.25">
      <c r="A70" s="3" t="s">
        <v>146</v>
      </c>
      <c r="B70" s="1" t="s">
        <v>147</v>
      </c>
      <c r="C70" s="9"/>
      <c r="D70" s="9"/>
      <c r="E70" s="9"/>
      <c r="F70" s="9"/>
      <c r="G70" s="9"/>
      <c r="H70" s="9"/>
      <c r="I70" s="9"/>
      <c r="J70" s="9"/>
    </row>
    <row r="72" spans="1:11" x14ac:dyDescent="0.25">
      <c r="A72" s="8" t="s">
        <v>148</v>
      </c>
    </row>
    <row r="73" spans="1:11" ht="75" customHeight="1" x14ac:dyDescent="0.25">
      <c r="A73" s="13" t="s">
        <v>149</v>
      </c>
      <c r="B73" s="13"/>
      <c r="C73" s="13"/>
      <c r="D73" s="13"/>
      <c r="E73" s="13"/>
      <c r="F73" s="13"/>
      <c r="G73" s="13"/>
      <c r="H73" s="13"/>
      <c r="I73" s="13"/>
      <c r="J73" s="13"/>
    </row>
    <row r="74" spans="1:11" x14ac:dyDescent="0.25">
      <c r="A74" s="8" t="s">
        <v>150</v>
      </c>
    </row>
    <row r="75" spans="1:11" ht="75" customHeight="1" x14ac:dyDescent="0.25">
      <c r="A75" s="11" t="s">
        <v>1</v>
      </c>
      <c r="B75" s="11"/>
      <c r="C75" s="11"/>
      <c r="D75" s="11"/>
      <c r="E75" s="11"/>
      <c r="F75" s="11"/>
      <c r="G75" s="11"/>
      <c r="H75" s="11"/>
      <c r="I75" s="11"/>
      <c r="J75" s="11"/>
    </row>
    <row r="76" spans="1:11" x14ac:dyDescent="0.25">
      <c r="A76" s="8" t="s">
        <v>151</v>
      </c>
    </row>
    <row r="77" spans="1:11" x14ac:dyDescent="0.25">
      <c r="A77" t="s">
        <v>152</v>
      </c>
      <c r="B77" s="11" t="s">
        <v>1</v>
      </c>
      <c r="C77" s="11"/>
      <c r="D77" s="11"/>
      <c r="E77" s="11"/>
    </row>
    <row r="78" spans="1:11" x14ac:dyDescent="0.25">
      <c r="A78" t="s">
        <v>153</v>
      </c>
      <c r="B78" s="11" t="s">
        <v>1</v>
      </c>
      <c r="C78" s="11"/>
      <c r="D78" s="11"/>
      <c r="E78" s="11"/>
    </row>
    <row r="79" spans="1:11" x14ac:dyDescent="0.25">
      <c r="A79" t="s">
        <v>154</v>
      </c>
      <c r="B79" s="11" t="s">
        <v>1</v>
      </c>
      <c r="C79" s="11"/>
      <c r="D79" s="11"/>
      <c r="E79" s="11"/>
    </row>
    <row r="80" spans="1:11" x14ac:dyDescent="0.25">
      <c r="A80" t="s">
        <v>155</v>
      </c>
      <c r="B80" s="11" t="s">
        <v>1</v>
      </c>
      <c r="C80" s="11"/>
      <c r="D80" s="11"/>
      <c r="E80" s="11"/>
    </row>
    <row r="81" spans="1:5" x14ac:dyDescent="0.25">
      <c r="A81" t="s">
        <v>156</v>
      </c>
      <c r="B81" s="11" t="s">
        <v>1</v>
      </c>
      <c r="C81" s="11"/>
      <c r="D81" s="11"/>
      <c r="E81" s="11"/>
    </row>
  </sheetData>
  <sheetProtection password="CF66" sheet="1" objects="1" scenarios="1" formatColumns="0" formatRows="0"/>
  <mergeCells count="19">
    <mergeCell ref="A1:J1"/>
    <mergeCell ref="A2:A4"/>
    <mergeCell ref="B2:B4"/>
    <mergeCell ref="C2:F2"/>
    <mergeCell ref="G2:J2"/>
    <mergeCell ref="C9:J9"/>
    <mergeCell ref="C16:J16"/>
    <mergeCell ref="C20:J20"/>
    <mergeCell ref="C36:J36"/>
    <mergeCell ref="C41:J41"/>
    <mergeCell ref="B78:E78"/>
    <mergeCell ref="B79:E79"/>
    <mergeCell ref="B80:E80"/>
    <mergeCell ref="B81:E81"/>
    <mergeCell ref="C45:J45"/>
    <mergeCell ref="C59:J59"/>
    <mergeCell ref="A73:J73"/>
    <mergeCell ref="A75:J75"/>
    <mergeCell ref="B77:E77"/>
  </mergeCells>
  <conditionalFormatting sqref="C5">
    <cfRule type="cellIs" dxfId="72" priority="1" operator="notEqual">
      <formula>ROUND(C7+C24+SUM(C30:C31),1)</formula>
    </cfRule>
  </conditionalFormatting>
  <conditionalFormatting sqref="D5">
    <cfRule type="cellIs" dxfId="71" priority="2" operator="notEqual">
      <formula>ROUND(D7+D24+SUM(D30:D31),1)</formula>
    </cfRule>
  </conditionalFormatting>
  <conditionalFormatting sqref="E5">
    <cfRule type="cellIs" dxfId="70" priority="3" operator="notEqual">
      <formula>ROUND(E7+E24+SUM(E30:E31),1)</formula>
    </cfRule>
  </conditionalFormatting>
  <conditionalFormatting sqref="F5">
    <cfRule type="cellIs" dxfId="69" priority="4" operator="notEqual">
      <formula>ROUND(F7+F24+SUM(F30:F31),1)</formula>
    </cfRule>
  </conditionalFormatting>
  <conditionalFormatting sqref="G5">
    <cfRule type="cellIs" dxfId="68" priority="5" operator="notEqual">
      <formula>ROUND(G7+G24+SUM(G30:G31),1)</formula>
    </cfRule>
  </conditionalFormatting>
  <conditionalFormatting sqref="H5">
    <cfRule type="cellIs" dxfId="67" priority="6" operator="notEqual">
      <formula>ROUND(H7+H24+SUM(H30:H31),1)</formula>
    </cfRule>
  </conditionalFormatting>
  <conditionalFormatting sqref="I5">
    <cfRule type="cellIs" dxfId="66" priority="7" operator="notEqual">
      <formula>ROUND(I7+I24+SUM(I30:I31),1)</formula>
    </cfRule>
  </conditionalFormatting>
  <conditionalFormatting sqref="J5">
    <cfRule type="cellIs" dxfId="65" priority="8" operator="notEqual">
      <formula>ROUND(J7+J24+SUM(J30:J31),1)</formula>
    </cfRule>
  </conditionalFormatting>
  <conditionalFormatting sqref="C7">
    <cfRule type="cellIs" dxfId="64" priority="9" operator="notEqual">
      <formula>ROUND(C8+C12+SUM(C14:C15)+C19+C23,1)</formula>
    </cfRule>
  </conditionalFormatting>
  <conditionalFormatting sqref="D7">
    <cfRule type="cellIs" dxfId="63" priority="10" operator="notEqual">
      <formula>ROUND(D8+D12+SUM(D14:D15)+D19+D23,1)</formula>
    </cfRule>
  </conditionalFormatting>
  <conditionalFormatting sqref="E7">
    <cfRule type="cellIs" dxfId="62" priority="11" operator="notEqual">
      <formula>ROUND(E8+E12+SUM(E14:E15)+E19+E23,1)</formula>
    </cfRule>
  </conditionalFormatting>
  <conditionalFormatting sqref="F7">
    <cfRule type="cellIs" dxfId="61" priority="12" operator="notEqual">
      <formula>ROUND(F8+F12+SUM(F14:F15)+F19+F23,1)</formula>
    </cfRule>
  </conditionalFormatting>
  <conditionalFormatting sqref="G7">
    <cfRule type="cellIs" dxfId="60" priority="13" operator="notEqual">
      <formula>ROUND(G8+G12+SUM(G14:G15)+G19+G23,1)</formula>
    </cfRule>
  </conditionalFormatting>
  <conditionalFormatting sqref="H7">
    <cfRule type="cellIs" dxfId="59" priority="14" operator="notEqual">
      <formula>ROUND(H8+H12+SUM(H14:H15)+H19+H23,1)</formula>
    </cfRule>
  </conditionalFormatting>
  <conditionalFormatting sqref="I7">
    <cfRule type="cellIs" dxfId="58" priority="15" operator="notEqual">
      <formula>ROUND(I8+I12+SUM(I14:I15)+I19+I23,1)</formula>
    </cfRule>
  </conditionalFormatting>
  <conditionalFormatting sqref="J7">
    <cfRule type="cellIs" dxfId="57" priority="16" operator="notEqual">
      <formula>ROUND(J8+J12+SUM(J14:J15)+J19+J23,1)</formula>
    </cfRule>
  </conditionalFormatting>
  <conditionalFormatting sqref="C24">
    <cfRule type="cellIs" dxfId="56" priority="17" operator="notEqual">
      <formula>ROUND(SUM(C25:C29),1)</formula>
    </cfRule>
  </conditionalFormatting>
  <conditionalFormatting sqref="D24">
    <cfRule type="cellIs" dxfId="55" priority="18" operator="notEqual">
      <formula>ROUND(SUM(D25:D29),1)</formula>
    </cfRule>
  </conditionalFormatting>
  <conditionalFormatting sqref="E24">
    <cfRule type="cellIs" dxfId="54" priority="19" operator="notEqual">
      <formula>ROUND(SUM(E25:E29),1)</formula>
    </cfRule>
  </conditionalFormatting>
  <conditionalFormatting sqref="F24">
    <cfRule type="cellIs" dxfId="53" priority="20" operator="notEqual">
      <formula>ROUND(SUM(F25:F29),1)</formula>
    </cfRule>
  </conditionalFormatting>
  <conditionalFormatting sqref="G24">
    <cfRule type="cellIs" dxfId="52" priority="21" operator="notEqual">
      <formula>ROUND(SUM(G25:G29),1)</formula>
    </cfRule>
  </conditionalFormatting>
  <conditionalFormatting sqref="H24">
    <cfRule type="cellIs" dxfId="51" priority="22" operator="notEqual">
      <formula>ROUND(SUM(H25:H29),1)</formula>
    </cfRule>
  </conditionalFormatting>
  <conditionalFormatting sqref="I24">
    <cfRule type="cellIs" dxfId="50" priority="23" operator="notEqual">
      <formula>ROUND(SUM(I25:I29),1)</formula>
    </cfRule>
  </conditionalFormatting>
  <conditionalFormatting sqref="J24">
    <cfRule type="cellIs" dxfId="49" priority="24" operator="notEqual">
      <formula>ROUND(SUM(J25:J29),1)</formula>
    </cfRule>
  </conditionalFormatting>
  <conditionalFormatting sqref="C32">
    <cfRule type="cellIs" dxfId="48" priority="25" operator="notEqual">
      <formula>ROUND(C34+C67,1)</formula>
    </cfRule>
  </conditionalFormatting>
  <conditionalFormatting sqref="D32">
    <cfRule type="cellIs" dxfId="47" priority="26" operator="notEqual">
      <formula>ROUND(D34+D67,1)</formula>
    </cfRule>
  </conditionalFormatting>
  <conditionalFormatting sqref="E32">
    <cfRule type="cellIs" dxfId="46" priority="27" operator="notEqual">
      <formula>ROUND(E34+E67,1)</formula>
    </cfRule>
  </conditionalFormatting>
  <conditionalFormatting sqref="F32">
    <cfRule type="cellIs" dxfId="45" priority="28" operator="notEqual">
      <formula>ROUND(F34+F67,1)</formula>
    </cfRule>
  </conditionalFormatting>
  <conditionalFormatting sqref="G32">
    <cfRule type="cellIs" dxfId="44" priority="29" operator="notEqual">
      <formula>ROUND(G34+G67,1)</formula>
    </cfRule>
  </conditionalFormatting>
  <conditionalFormatting sqref="H32">
    <cfRule type="cellIs" dxfId="43" priority="30" operator="notEqual">
      <formula>ROUND(H34+H67,1)</formula>
    </cfRule>
  </conditionalFormatting>
  <conditionalFormatting sqref="I32">
    <cfRule type="cellIs" dxfId="42" priority="31" operator="notEqual">
      <formula>ROUND(I34+I67,1)</formula>
    </cfRule>
  </conditionalFormatting>
  <conditionalFormatting sqref="J32">
    <cfRule type="cellIs" dxfId="41" priority="32" operator="notEqual">
      <formula>ROUND(J34+J67,1)</formula>
    </cfRule>
  </conditionalFormatting>
  <conditionalFormatting sqref="C34">
    <cfRule type="cellIs" dxfId="40" priority="33" operator="notEqual">
      <formula>ROUND(C35+C40+C44+SUM(C54:C58)+C63+C66,1)</formula>
    </cfRule>
  </conditionalFormatting>
  <conditionalFormatting sqref="D34">
    <cfRule type="cellIs" dxfId="39" priority="34" operator="notEqual">
      <formula>ROUND(D35+D40+D44+SUM(D54:D58)+D63+D66,1)</formula>
    </cfRule>
  </conditionalFormatting>
  <conditionalFormatting sqref="E34">
    <cfRule type="cellIs" dxfId="38" priority="35" operator="notEqual">
      <formula>ROUND(E35+E40+E44+SUM(E54:E58)+E63+E66,1)</formula>
    </cfRule>
  </conditionalFormatting>
  <conditionalFormatting sqref="F34">
    <cfRule type="cellIs" dxfId="37" priority="36" operator="notEqual">
      <formula>ROUND(F35+F40+F44+SUM(F54:F58)+F63+F66,1)</formula>
    </cfRule>
  </conditionalFormatting>
  <conditionalFormatting sqref="G34">
    <cfRule type="cellIs" dxfId="36" priority="37" operator="notEqual">
      <formula>ROUND(G35+G40+G44+SUM(G54:G58)+G63+G66,1)</formula>
    </cfRule>
  </conditionalFormatting>
  <conditionalFormatting sqref="H34">
    <cfRule type="cellIs" dxfId="35" priority="38" operator="notEqual">
      <formula>ROUND(H35+H40+H44+SUM(H54:H58)+H63+H66,1)</formula>
    </cfRule>
  </conditionalFormatting>
  <conditionalFormatting sqref="I34">
    <cfRule type="cellIs" dxfId="34" priority="39" operator="notEqual">
      <formula>ROUND(I35+I40+I44+SUM(I54:I58)+I63+I66,1)</formula>
    </cfRule>
  </conditionalFormatting>
  <conditionalFormatting sqref="J34">
    <cfRule type="cellIs" dxfId="33" priority="40" operator="notEqual">
      <formula>ROUND(J35+J40+J44+SUM(J54:J58)+J63+J66,1)</formula>
    </cfRule>
  </conditionalFormatting>
  <conditionalFormatting sqref="C40">
    <cfRule type="cellIs" dxfId="32" priority="41" operator="notEqual">
      <formula>ROUND(SUM(C42:C43),1)</formula>
    </cfRule>
  </conditionalFormatting>
  <conditionalFormatting sqref="D40">
    <cfRule type="cellIs" dxfId="31" priority="42" operator="notEqual">
      <formula>ROUND(SUM(D42:D43),1)</formula>
    </cfRule>
  </conditionalFormatting>
  <conditionalFormatting sqref="E40">
    <cfRule type="cellIs" dxfId="30" priority="43" operator="notEqual">
      <formula>ROUND(SUM(E42:E43),1)</formula>
    </cfRule>
  </conditionalFormatting>
  <conditionalFormatting sqref="F40">
    <cfRule type="cellIs" dxfId="29" priority="44" operator="notEqual">
      <formula>ROUND(SUM(F42:F43),1)</formula>
    </cfRule>
  </conditionalFormatting>
  <conditionalFormatting sqref="G40">
    <cfRule type="cellIs" dxfId="28" priority="45" operator="notEqual">
      <formula>ROUND(SUM(G42:G43),1)</formula>
    </cfRule>
  </conditionalFormatting>
  <conditionalFormatting sqref="H40">
    <cfRule type="cellIs" dxfId="27" priority="46" operator="notEqual">
      <formula>ROUND(SUM(H42:H43),1)</formula>
    </cfRule>
  </conditionalFormatting>
  <conditionalFormatting sqref="I40">
    <cfRule type="cellIs" dxfId="26" priority="47" operator="notEqual">
      <formula>ROUND(SUM(I42:I43),1)</formula>
    </cfRule>
  </conditionalFormatting>
  <conditionalFormatting sqref="J40">
    <cfRule type="cellIs" dxfId="25" priority="48" operator="notEqual">
      <formula>ROUND(SUM(J42:J43),1)</formula>
    </cfRule>
  </conditionalFormatting>
  <conditionalFormatting sqref="C44">
    <cfRule type="cellIs" dxfId="24" priority="49" operator="notEqual">
      <formula>ROUND(SUM(C46:C53),1)</formula>
    </cfRule>
  </conditionalFormatting>
  <conditionalFormatting sqref="D44">
    <cfRule type="cellIs" dxfId="23" priority="50" operator="notEqual">
      <formula>ROUND(SUM(D46:D53),1)</formula>
    </cfRule>
  </conditionalFormatting>
  <conditionalFormatting sqref="E44">
    <cfRule type="cellIs" dxfId="22" priority="51" operator="notEqual">
      <formula>ROUND(SUM(E46:E53),1)</formula>
    </cfRule>
  </conditionalFormatting>
  <conditionalFormatting sqref="F44">
    <cfRule type="cellIs" dxfId="21" priority="52" operator="notEqual">
      <formula>ROUND(SUM(F46:F53),1)</formula>
    </cfRule>
  </conditionalFormatting>
  <conditionalFormatting sqref="G44">
    <cfRule type="cellIs" dxfId="20" priority="53" operator="notEqual">
      <formula>ROUND(SUM(G46:G53),1)</formula>
    </cfRule>
  </conditionalFormatting>
  <conditionalFormatting sqref="H44">
    <cfRule type="cellIs" dxfId="19" priority="54" operator="notEqual">
      <formula>ROUND(SUM(H46:H53),1)</formula>
    </cfRule>
  </conditionalFormatting>
  <conditionalFormatting sqref="I44">
    <cfRule type="cellIs" dxfId="18" priority="55" operator="notEqual">
      <formula>ROUND(SUM(I46:I53),1)</formula>
    </cfRule>
  </conditionalFormatting>
  <conditionalFormatting sqref="J44">
    <cfRule type="cellIs" dxfId="17" priority="56" operator="notEqual">
      <formula>ROUND(SUM(J46:J53),1)</formula>
    </cfRule>
  </conditionalFormatting>
  <conditionalFormatting sqref="C68">
    <cfRule type="cellIs" dxfId="16" priority="57" operator="notEqual">
      <formula>ROUND(C5-C32,1)</formula>
    </cfRule>
  </conditionalFormatting>
  <conditionalFormatting sqref="D68">
    <cfRule type="cellIs" dxfId="15" priority="58" operator="notEqual">
      <formula>ROUND(D5-D32,1)</formula>
    </cfRule>
  </conditionalFormatting>
  <conditionalFormatting sqref="E68">
    <cfRule type="cellIs" dxfId="14" priority="59" operator="notEqual">
      <formula>ROUND(E5-E32,1)</formula>
    </cfRule>
  </conditionalFormatting>
  <conditionalFormatting sqref="F68">
    <cfRule type="cellIs" dxfId="13" priority="60" operator="notEqual">
      <formula>ROUND(F5-F32,1)</formula>
    </cfRule>
  </conditionalFormatting>
  <conditionalFormatting sqref="G68">
    <cfRule type="cellIs" dxfId="12" priority="61" operator="notEqual">
      <formula>ROUND(G5-G32,1)</formula>
    </cfRule>
  </conditionalFormatting>
  <conditionalFormatting sqref="H68">
    <cfRule type="cellIs" dxfId="11" priority="62" operator="notEqual">
      <formula>ROUND(H5-H32,1)</formula>
    </cfRule>
  </conditionalFormatting>
  <conditionalFormatting sqref="I68">
    <cfRule type="cellIs" dxfId="10" priority="63" operator="notEqual">
      <formula>ROUND(I5-I32,1)</formula>
    </cfRule>
  </conditionalFormatting>
  <conditionalFormatting sqref="J68">
    <cfRule type="cellIs" dxfId="9" priority="64" operator="notEqual">
      <formula>ROUND(J5-J32,1)</formula>
    </cfRule>
  </conditionalFormatting>
  <conditionalFormatting sqref="C69">
    <cfRule type="cellIs" dxfId="8" priority="65" operator="notEqual">
      <formula>ROUND(C6-C33,1)</formula>
    </cfRule>
  </conditionalFormatting>
  <conditionalFormatting sqref="D69">
    <cfRule type="cellIs" dxfId="7" priority="66" operator="notEqual">
      <formula>ROUND(D6-D33,1)</formula>
    </cfRule>
  </conditionalFormatting>
  <conditionalFormatting sqref="E69">
    <cfRule type="cellIs" dxfId="6" priority="67" operator="notEqual">
      <formula>ROUND(E6-E33,1)</formula>
    </cfRule>
  </conditionalFormatting>
  <conditionalFormatting sqref="F69">
    <cfRule type="cellIs" dxfId="5" priority="68" operator="notEqual">
      <formula>ROUND(F6-F33,1)</formula>
    </cfRule>
  </conditionalFormatting>
  <conditionalFormatting sqref="G69">
    <cfRule type="cellIs" dxfId="4" priority="69" operator="notEqual">
      <formula>ROUND(G6-G33,1)</formula>
    </cfRule>
  </conditionalFormatting>
  <conditionalFormatting sqref="H69">
    <cfRule type="cellIs" dxfId="3" priority="70" operator="notEqual">
      <formula>ROUND(H6-H33,1)</formula>
    </cfRule>
  </conditionalFormatting>
  <conditionalFormatting sqref="I69">
    <cfRule type="cellIs" dxfId="2" priority="71" operator="notEqual">
      <formula>ROUND(I6-I33,1)</formula>
    </cfRule>
  </conditionalFormatting>
  <conditionalFormatting sqref="J69">
    <cfRule type="cellIs" dxfId="1" priority="72" operator="notEqual">
      <formula>ROUND(J6-J33,1)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workbookViewId="0"/>
  </sheetViews>
  <sheetFormatPr defaultRowHeight="15" x14ac:dyDescent="0.25"/>
  <cols>
    <col min="1" max="1" width="65" customWidth="1"/>
    <col min="2" max="2" width="10" customWidth="1"/>
    <col min="5" max="5" width="250" customWidth="1"/>
  </cols>
  <sheetData>
    <row r="1" spans="1:5" ht="50.1" customHeight="1" x14ac:dyDescent="0.25">
      <c r="A1" s="14" t="s">
        <v>157</v>
      </c>
      <c r="B1" s="15"/>
      <c r="C1" s="15"/>
      <c r="D1" s="15"/>
    </row>
    <row r="2" spans="1:5" x14ac:dyDescent="0.25">
      <c r="A2" s="16" t="s">
        <v>15</v>
      </c>
      <c r="B2" s="16" t="s">
        <v>16</v>
      </c>
      <c r="C2" s="16" t="s">
        <v>158</v>
      </c>
      <c r="D2" s="16"/>
    </row>
    <row r="3" spans="1:5" x14ac:dyDescent="0.25">
      <c r="A3" s="16"/>
      <c r="B3" s="16"/>
      <c r="C3" s="1" t="str">
        <f>""&amp;YEAR(Титул!B8)+1&amp;""</f>
        <v>2026</v>
      </c>
      <c r="D3" s="1" t="str">
        <f>""&amp;YEAR(Титул!B8)+0&amp;""</f>
        <v>2025</v>
      </c>
    </row>
    <row r="4" spans="1:5" ht="30" customHeight="1" x14ac:dyDescent="0.25">
      <c r="A4" s="4" t="s">
        <v>159</v>
      </c>
      <c r="B4" s="2" t="s">
        <v>160</v>
      </c>
      <c r="C4" s="9"/>
      <c r="D4" s="10"/>
      <c r="E4" s="5" t="str">
        <f>IFERROR(IF(C4=ROUND(SUM(C6:C7),1)," "," Стр. 60, Гр. 1 [C4]  д.б. = [Окр(Сум(C6:C7),1)] {" &amp; ROUND(SUM(C6:C7),1) &amp; "}.")," ")</f>
        <v xml:space="preserve"> </v>
      </c>
    </row>
    <row r="5" spans="1:5" ht="30" customHeight="1" x14ac:dyDescent="0.25">
      <c r="A5" s="3" t="s">
        <v>161</v>
      </c>
      <c r="B5" s="1"/>
      <c r="C5" s="12"/>
      <c r="D5" s="12"/>
    </row>
    <row r="6" spans="1:5" ht="30" customHeight="1" x14ac:dyDescent="0.25">
      <c r="A6" s="3" t="s">
        <v>162</v>
      </c>
      <c r="B6" s="1" t="s">
        <v>163</v>
      </c>
      <c r="C6" s="9"/>
      <c r="D6" s="9"/>
    </row>
    <row r="7" spans="1:5" ht="30" customHeight="1" x14ac:dyDescent="0.25">
      <c r="A7" s="3" t="s">
        <v>164</v>
      </c>
      <c r="B7" s="1" t="s">
        <v>165</v>
      </c>
      <c r="C7" s="9"/>
      <c r="D7" s="9"/>
    </row>
    <row r="8" spans="1:5" ht="30" customHeight="1" x14ac:dyDescent="0.25">
      <c r="A8" s="4" t="s">
        <v>166</v>
      </c>
      <c r="B8" s="2" t="s">
        <v>167</v>
      </c>
      <c r="C8" s="9"/>
      <c r="D8" s="10"/>
    </row>
    <row r="9" spans="1:5" ht="30" customHeight="1" x14ac:dyDescent="0.25">
      <c r="A9" s="3" t="s">
        <v>168</v>
      </c>
      <c r="B9" s="1"/>
      <c r="C9" s="12"/>
      <c r="D9" s="12"/>
    </row>
    <row r="10" spans="1:5" ht="30" customHeight="1" x14ac:dyDescent="0.25">
      <c r="A10" s="3" t="s">
        <v>169</v>
      </c>
      <c r="B10" s="1" t="s">
        <v>170</v>
      </c>
      <c r="C10" s="9"/>
      <c r="D10" s="9"/>
    </row>
    <row r="11" spans="1:5" ht="30" customHeight="1" x14ac:dyDescent="0.25">
      <c r="A11" s="3" t="s">
        <v>171</v>
      </c>
      <c r="B11" s="1" t="s">
        <v>172</v>
      </c>
      <c r="C11" s="9"/>
      <c r="D11" s="9"/>
    </row>
    <row r="12" spans="1:5" ht="30" customHeight="1" x14ac:dyDescent="0.25">
      <c r="A12" s="4" t="s">
        <v>173</v>
      </c>
      <c r="B12" s="2" t="s">
        <v>174</v>
      </c>
      <c r="C12" s="10"/>
      <c r="D12" s="10"/>
    </row>
    <row r="14" spans="1:5" x14ac:dyDescent="0.25">
      <c r="A14" s="8" t="s">
        <v>148</v>
      </c>
    </row>
    <row r="15" spans="1:5" ht="75" customHeight="1" x14ac:dyDescent="0.25">
      <c r="A15" s="13" t="s">
        <v>175</v>
      </c>
      <c r="B15" s="13"/>
      <c r="C15" s="13"/>
      <c r="D15" s="13"/>
    </row>
    <row r="16" spans="1:5" x14ac:dyDescent="0.25">
      <c r="A16" s="8" t="s">
        <v>150</v>
      </c>
    </row>
    <row r="17" spans="1:5" ht="75" customHeight="1" x14ac:dyDescent="0.25">
      <c r="A17" s="11" t="s">
        <v>1</v>
      </c>
      <c r="B17" s="11"/>
      <c r="C17" s="11"/>
      <c r="D17" s="11"/>
    </row>
    <row r="18" spans="1:5" x14ac:dyDescent="0.25">
      <c r="A18" s="8" t="s">
        <v>151</v>
      </c>
    </row>
    <row r="19" spans="1:5" x14ac:dyDescent="0.25">
      <c r="A19" t="s">
        <v>152</v>
      </c>
      <c r="B19" s="11" t="s">
        <v>1</v>
      </c>
      <c r="C19" s="11"/>
      <c r="D19" s="11"/>
      <c r="E19" s="11"/>
    </row>
    <row r="20" spans="1:5" x14ac:dyDescent="0.25">
      <c r="A20" t="s">
        <v>153</v>
      </c>
      <c r="B20" s="11" t="s">
        <v>1</v>
      </c>
      <c r="C20" s="11"/>
      <c r="D20" s="11"/>
      <c r="E20" s="11"/>
    </row>
    <row r="21" spans="1:5" x14ac:dyDescent="0.25">
      <c r="A21" t="s">
        <v>154</v>
      </c>
      <c r="B21" s="11" t="s">
        <v>1</v>
      </c>
      <c r="C21" s="11"/>
      <c r="D21" s="11"/>
      <c r="E21" s="11"/>
    </row>
    <row r="22" spans="1:5" x14ac:dyDescent="0.25">
      <c r="A22" t="s">
        <v>155</v>
      </c>
      <c r="B22" s="11" t="s">
        <v>1</v>
      </c>
      <c r="C22" s="11"/>
      <c r="D22" s="11"/>
      <c r="E22" s="11"/>
    </row>
    <row r="23" spans="1:5" x14ac:dyDescent="0.25">
      <c r="A23" t="s">
        <v>156</v>
      </c>
      <c r="B23" s="11" t="s">
        <v>1</v>
      </c>
      <c r="C23" s="11"/>
      <c r="D23" s="11"/>
      <c r="E23" s="11"/>
    </row>
  </sheetData>
  <sheetProtection password="CF66" sheet="1" objects="1" scenarios="1" formatColumns="0" formatRows="0"/>
  <mergeCells count="13">
    <mergeCell ref="A1:D1"/>
    <mergeCell ref="A2:A3"/>
    <mergeCell ref="B2:B3"/>
    <mergeCell ref="C2:D2"/>
    <mergeCell ref="C5:D5"/>
    <mergeCell ref="B21:E21"/>
    <mergeCell ref="B22:E22"/>
    <mergeCell ref="B23:E23"/>
    <mergeCell ref="C9:D9"/>
    <mergeCell ref="A15:D15"/>
    <mergeCell ref="A17:D17"/>
    <mergeCell ref="B19:E19"/>
    <mergeCell ref="B20:E20"/>
  </mergeCells>
  <conditionalFormatting sqref="C4">
    <cfRule type="cellIs" dxfId="0" priority="1" operator="notEqual">
      <formula>ROUND(SUM(C6:C7),1)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2022-11-23T07:37:13Z</dcterms:created>
  <dcterms:modified xsi:type="dcterms:W3CDTF">2024-12-13T12:54:26Z</dcterms:modified>
</cp:coreProperties>
</file>