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2" i="2" l="1"/>
  <c r="G21" i="2"/>
  <c r="G20" i="2"/>
  <c r="G19" i="2"/>
  <c r="G18" i="2"/>
  <c r="G17" i="2"/>
  <c r="G16" i="2"/>
  <c r="G15" i="2"/>
  <c r="G14" i="2"/>
  <c r="G4" i="2"/>
  <c r="F2" i="2"/>
  <c r="E2" i="2"/>
  <c r="D2" i="2"/>
</calcChain>
</file>

<file path=xl/sharedStrings.xml><?xml version="1.0" encoding="utf-8"?>
<sst xmlns="http://schemas.openxmlformats.org/spreadsheetml/2006/main" count="91" uniqueCount="67">
  <si>
    <t>Код страны:</t>
  </si>
  <si>
    <t/>
  </si>
  <si>
    <t>Страна:</t>
  </si>
  <si>
    <t>Код шаблона</t>
  </si>
  <si>
    <t>S16.6.14</t>
  </si>
  <si>
    <t>Название секции</t>
  </si>
  <si>
    <t>S16.Вопросник № 06 по статистике сельского хозяйства</t>
  </si>
  <si>
    <t>Название формы</t>
  </si>
  <si>
    <t>6.14.Крестьянские ( фермерские ) хозяйства</t>
  </si>
  <si>
    <t>Версия шаблона</t>
  </si>
  <si>
    <t>2023</t>
  </si>
  <si>
    <t>Период формы/дата предоставления</t>
  </si>
  <si>
    <t>Год, 30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</si>
  <si>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</si>
  <si>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</si>
  <si>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</si>
  <si>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</si>
  <si>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</si>
  <si>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</si>
  <si>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3</t>
  </si>
  <si>
    <t>Зарегистрировано крестьянских  (фермерских) хозяйств  (на конец года)</t>
  </si>
  <si>
    <t>01</t>
  </si>
  <si>
    <t>единиц</t>
  </si>
  <si>
    <t>За ними закреплено земельных   угодий - всего</t>
  </si>
  <si>
    <t>02</t>
  </si>
  <si>
    <t>тыс.га</t>
  </si>
  <si>
    <t>         в том числе:</t>
  </si>
  <si>
    <t>      сельскохозяйственных угодий</t>
  </si>
  <si>
    <t>03</t>
  </si>
  <si>
    <t>-"-</t>
  </si>
  <si>
    <t>      пашни</t>
  </si>
  <si>
    <t>04</t>
  </si>
  <si>
    <t>Приходится земельных угодий на  1 хозяйство</t>
  </si>
  <si>
    <t>05</t>
  </si>
  <si>
    <t>га</t>
  </si>
  <si>
    <t>06</t>
  </si>
  <si>
    <t>07</t>
  </si>
  <si>
    <t>Производство</t>
  </si>
  <si>
    <t>Зерновые и зернобобовые культуры, включая кукурузу (в весе после доработки)</t>
  </si>
  <si>
    <t>08</t>
  </si>
  <si>
    <t>тонн</t>
  </si>
  <si>
    <t>Сахарная свекла (фабричная) - в зачетном весе</t>
  </si>
  <si>
    <t>09</t>
  </si>
  <si>
    <t>Подсолнечник на зерно (в весе после доработки)</t>
  </si>
  <si>
    <t>10</t>
  </si>
  <si>
    <t>Картофель</t>
  </si>
  <si>
    <t>11</t>
  </si>
  <si>
    <t>Овощи</t>
  </si>
  <si>
    <t>12</t>
  </si>
  <si>
    <t>Плодово-ягодные культуры (включая цитрусовые и виноград)</t>
  </si>
  <si>
    <t>13</t>
  </si>
  <si>
    <t>Скот и птица на убой (в убойном весе)</t>
  </si>
  <si>
    <t>14</t>
  </si>
  <si>
    <t>Молоко</t>
  </si>
  <si>
    <t>15</t>
  </si>
  <si>
    <t>Яйца</t>
  </si>
  <si>
    <t>16</t>
  </si>
  <si>
    <t>тыс.шт.</t>
  </si>
  <si>
    <t>Примечание</t>
  </si>
  <si>
    <t>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</si>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</sst>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0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45657.548252314817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showGridLines="0" tabSelected="1" topLeftCell="A10" workbookViewId="0">
      <selection sqref="A1:F1"/>
    </sheetView>
  </sheetViews>
  <sheetFormatPr defaultRowHeight="15" x14ac:dyDescent="0.25"/>
  <cols>
    <col min="1" max="1" width="69.5703125" customWidth="1"/>
    <col min="2" max="2" width="10" customWidth="1"/>
    <col min="7" max="7" width="250" customWidth="1"/>
  </cols>
  <sheetData>
    <row r="1" spans="1:7" ht="50.1" customHeight="1" x14ac:dyDescent="0.25">
      <c r="A1" s="10" t="s">
        <v>14</v>
      </c>
      <c r="B1" s="11"/>
      <c r="C1" s="11"/>
      <c r="D1" s="11"/>
      <c r="E1" s="11"/>
      <c r="F1" s="11"/>
    </row>
    <row r="2" spans="1:7" ht="30" customHeight="1" x14ac:dyDescent="0.25">
      <c r="A2" s="12" t="s">
        <v>15</v>
      </c>
      <c r="B2" s="12" t="s">
        <v>16</v>
      </c>
      <c r="C2" s="12" t="s">
        <v>17</v>
      </c>
      <c r="D2" s="1" t="str">
        <f>""&amp;YEAR(Титул!B8)+0&amp;""</f>
        <v>2024</v>
      </c>
      <c r="E2" s="1" t="str">
        <f>""&amp;YEAR(Титул!B8)-1&amp;""</f>
        <v>2023</v>
      </c>
      <c r="F2" s="1" t="str">
        <f>""&amp;YEAR(Титул!B8)+0&amp;" в % к "&amp;YEAR(Титул!B8)-1&amp;""</f>
        <v>2024 в % к 2023</v>
      </c>
    </row>
    <row r="3" spans="1:7" x14ac:dyDescent="0.25">
      <c r="A3" s="12"/>
      <c r="B3" s="12"/>
      <c r="C3" s="12"/>
      <c r="D3" s="1" t="s">
        <v>14</v>
      </c>
      <c r="E3" s="1" t="s">
        <v>18</v>
      </c>
      <c r="F3" s="1" t="s">
        <v>19</v>
      </c>
    </row>
    <row r="4" spans="1:7" ht="30" customHeight="1" x14ac:dyDescent="0.25">
      <c r="A4" s="3" t="s">
        <v>20</v>
      </c>
      <c r="B4" s="1" t="s">
        <v>21</v>
      </c>
      <c r="C4" s="1" t="s">
        <v>22</v>
      </c>
      <c r="D4" s="9"/>
      <c r="E4" s="9"/>
      <c r="F4" s="9"/>
      <c r="G4" s="5" t="str">
        <f>IFERROR(IF(F4=ROUND(D4/E4*100,1)," "," Стр. 01, Гр. 3 [F4]  д.б. = [Окр(D4/E4*100,1)] {" &amp; ROUND(D4/E4*100,1) &amp; "}.")," ")</f>
        <v xml:space="preserve"> </v>
      </c>
    </row>
    <row r="5" spans="1:7" ht="30" customHeight="1" x14ac:dyDescent="0.25">
      <c r="A5" s="3" t="s">
        <v>23</v>
      </c>
      <c r="B5" s="1" t="s">
        <v>24</v>
      </c>
      <c r="C5" s="1" t="s">
        <v>25</v>
      </c>
      <c r="D5" s="9"/>
      <c r="E5" s="9"/>
      <c r="F5" s="9"/>
    </row>
    <row r="6" spans="1:7" ht="30" customHeight="1" x14ac:dyDescent="0.25">
      <c r="A6" s="3" t="s">
        <v>26</v>
      </c>
      <c r="B6" s="1"/>
      <c r="C6" s="1" t="s">
        <v>1</v>
      </c>
      <c r="D6" s="13"/>
      <c r="E6" s="13"/>
      <c r="F6" s="13"/>
    </row>
    <row r="7" spans="1:7" ht="30" customHeight="1" x14ac:dyDescent="0.25">
      <c r="A7" s="3" t="s">
        <v>27</v>
      </c>
      <c r="B7" s="1" t="s">
        <v>28</v>
      </c>
      <c r="C7" s="1" t="s">
        <v>29</v>
      </c>
      <c r="D7" s="9"/>
      <c r="E7" s="9"/>
      <c r="F7" s="9"/>
    </row>
    <row r="8" spans="1:7" ht="30" customHeight="1" x14ac:dyDescent="0.25">
      <c r="A8" s="3" t="s">
        <v>30</v>
      </c>
      <c r="B8" s="1" t="s">
        <v>31</v>
      </c>
      <c r="C8" s="1" t="s">
        <v>29</v>
      </c>
      <c r="D8" s="9"/>
      <c r="E8" s="9"/>
      <c r="F8" s="9"/>
    </row>
    <row r="9" spans="1:7" ht="30" customHeight="1" x14ac:dyDescent="0.25">
      <c r="A9" s="3" t="s">
        <v>32</v>
      </c>
      <c r="B9" s="1" t="s">
        <v>33</v>
      </c>
      <c r="C9" s="1" t="s">
        <v>34</v>
      </c>
      <c r="D9" s="9"/>
      <c r="E9" s="9"/>
      <c r="F9" s="9"/>
    </row>
    <row r="10" spans="1:7" ht="30" customHeight="1" x14ac:dyDescent="0.25">
      <c r="A10" s="3" t="s">
        <v>26</v>
      </c>
      <c r="B10" s="1"/>
      <c r="C10" s="1" t="s">
        <v>1</v>
      </c>
      <c r="D10" s="13"/>
      <c r="E10" s="13"/>
      <c r="F10" s="13"/>
    </row>
    <row r="11" spans="1:7" ht="30" customHeight="1" x14ac:dyDescent="0.25">
      <c r="A11" s="3" t="s">
        <v>27</v>
      </c>
      <c r="B11" s="1" t="s">
        <v>35</v>
      </c>
      <c r="C11" s="1" t="s">
        <v>29</v>
      </c>
      <c r="D11" s="9"/>
      <c r="E11" s="9"/>
      <c r="F11" s="9"/>
    </row>
    <row r="12" spans="1:7" ht="30" customHeight="1" x14ac:dyDescent="0.25">
      <c r="A12" s="3" t="s">
        <v>30</v>
      </c>
      <c r="B12" s="1" t="s">
        <v>36</v>
      </c>
      <c r="C12" s="1" t="s">
        <v>29</v>
      </c>
      <c r="D12" s="9"/>
      <c r="E12" s="9"/>
      <c r="F12" s="9"/>
    </row>
    <row r="13" spans="1:7" ht="30" customHeight="1" x14ac:dyDescent="0.25">
      <c r="A13" s="4" t="s">
        <v>37</v>
      </c>
      <c r="B13" s="2"/>
      <c r="C13" s="2" t="s">
        <v>1</v>
      </c>
      <c r="D13" s="13"/>
      <c r="E13" s="13"/>
      <c r="F13" s="13"/>
    </row>
    <row r="14" spans="1:7" ht="30" customHeight="1" x14ac:dyDescent="0.25">
      <c r="A14" s="3" t="s">
        <v>38</v>
      </c>
      <c r="B14" s="1" t="s">
        <v>39</v>
      </c>
      <c r="C14" s="1" t="s">
        <v>40</v>
      </c>
      <c r="D14" s="9"/>
      <c r="E14" s="9"/>
      <c r="F14" s="9"/>
      <c r="G14" s="5" t="str">
        <f>IFERROR(IF(F14=ROUND(D14/E14*100,1)," "," Стр. 08, Гр. 3 [F14]  д.б. = [Окр(D14/E14*100,1)] {" &amp; ROUND(D14/E14*100,1) &amp; "}.")," ")</f>
        <v xml:space="preserve"> </v>
      </c>
    </row>
    <row r="15" spans="1:7" ht="30" customHeight="1" x14ac:dyDescent="0.25">
      <c r="A15" s="3" t="s">
        <v>41</v>
      </c>
      <c r="B15" s="1" t="s">
        <v>42</v>
      </c>
      <c r="C15" s="1" t="s">
        <v>29</v>
      </c>
      <c r="D15" s="9"/>
      <c r="E15" s="9"/>
      <c r="F15" s="9"/>
      <c r="G15" s="5" t="str">
        <f>IFERROR(IF(F15=ROUND(D15/E15*100,1)," "," Стр. 09, Гр. 3 [F15]  д.б. = [Окр(D15/E15*100,1)] {" &amp; ROUND(D15/E15*100,1) &amp; "}.")," ")</f>
        <v xml:space="preserve"> </v>
      </c>
    </row>
    <row r="16" spans="1:7" ht="30" customHeight="1" x14ac:dyDescent="0.25">
      <c r="A16" s="3" t="s">
        <v>43</v>
      </c>
      <c r="B16" s="1" t="s">
        <v>44</v>
      </c>
      <c r="C16" s="1" t="s">
        <v>29</v>
      </c>
      <c r="D16" s="9"/>
      <c r="E16" s="9"/>
      <c r="F16" s="9"/>
      <c r="G16" s="5" t="str">
        <f>IFERROR(IF(F16=ROUND(D16/E16*100,1)," "," Стр. 10, Гр. 3 [F16]  д.б. = [Окр(D16/E16*100,1)] {" &amp; ROUND(D16/E16*100,1) &amp; "}.")," ")</f>
        <v xml:space="preserve"> </v>
      </c>
    </row>
    <row r="17" spans="1:7" ht="30" customHeight="1" x14ac:dyDescent="0.25">
      <c r="A17" s="3" t="s">
        <v>45</v>
      </c>
      <c r="B17" s="1" t="s">
        <v>46</v>
      </c>
      <c r="C17" s="1" t="s">
        <v>29</v>
      </c>
      <c r="D17" s="9"/>
      <c r="E17" s="9"/>
      <c r="F17" s="9"/>
      <c r="G17" s="5" t="str">
        <f>IFERROR(IF(F17=ROUND(D17/E17*100,1)," "," Стр. 11, Гр. 3 [F17]  д.б. = [Окр(D17/E17*100,1)] {" &amp; ROUND(D17/E17*100,1) &amp; "}.")," ")</f>
        <v xml:space="preserve"> </v>
      </c>
    </row>
    <row r="18" spans="1:7" ht="30" customHeight="1" x14ac:dyDescent="0.25">
      <c r="A18" s="3" t="s">
        <v>47</v>
      </c>
      <c r="B18" s="1" t="s">
        <v>48</v>
      </c>
      <c r="C18" s="1" t="s">
        <v>29</v>
      </c>
      <c r="D18" s="9"/>
      <c r="E18" s="9"/>
      <c r="F18" s="9"/>
      <c r="G18" s="5" t="str">
        <f>IFERROR(IF(F18=ROUND(D18/E18*100,1)," "," Стр. 12, Гр. 3 [F18]  д.б. = [Окр(D18/E18*100,1)] {" &amp; ROUND(D18/E18*100,1) &amp; "}.")," ")</f>
        <v xml:space="preserve"> </v>
      </c>
    </row>
    <row r="19" spans="1:7" ht="30" customHeight="1" x14ac:dyDescent="0.25">
      <c r="A19" s="3" t="s">
        <v>49</v>
      </c>
      <c r="B19" s="1" t="s">
        <v>50</v>
      </c>
      <c r="C19" s="1" t="s">
        <v>29</v>
      </c>
      <c r="D19" s="9"/>
      <c r="E19" s="9"/>
      <c r="F19" s="9"/>
      <c r="G19" s="5" t="str">
        <f>IFERROR(IF(F19=ROUND(D19/E19*100,1)," "," Стр. 13, Гр. 3 [F19]  д.б. = [Окр(D19/E19*100,1)] {" &amp; ROUND(D19/E19*100,1) &amp; "}.")," ")</f>
        <v xml:space="preserve"> </v>
      </c>
    </row>
    <row r="20" spans="1:7" ht="30" customHeight="1" x14ac:dyDescent="0.25">
      <c r="A20" s="3" t="s">
        <v>51</v>
      </c>
      <c r="B20" s="1" t="s">
        <v>52</v>
      </c>
      <c r="C20" s="1" t="s">
        <v>29</v>
      </c>
      <c r="D20" s="9"/>
      <c r="E20" s="9"/>
      <c r="F20" s="9"/>
      <c r="G20" s="5" t="str">
        <f>IFERROR(IF(F20=ROUND(D20/E20*100,1)," "," Стр. 14, Гр. 3 [F20]  д.б. = [Окр(D20/E20*100,1)] {" &amp; ROUND(D20/E20*100,1) &amp; "}.")," ")</f>
        <v xml:space="preserve"> </v>
      </c>
    </row>
    <row r="21" spans="1:7" ht="30" customHeight="1" x14ac:dyDescent="0.25">
      <c r="A21" s="3" t="s">
        <v>53</v>
      </c>
      <c r="B21" s="1" t="s">
        <v>54</v>
      </c>
      <c r="C21" s="1" t="s">
        <v>29</v>
      </c>
      <c r="D21" s="9"/>
      <c r="E21" s="9"/>
      <c r="F21" s="9"/>
      <c r="G21" s="5" t="str">
        <f>IFERROR(IF(F21=ROUND(D21/E21*100,1)," "," Стр. 15, Гр. 3 [F21]  д.б. = [Окр(D21/E21*100,1)] {" &amp; ROUND(D21/E21*100,1) &amp; "}.")," ")</f>
        <v xml:space="preserve"> </v>
      </c>
    </row>
    <row r="22" spans="1:7" ht="30" customHeight="1" x14ac:dyDescent="0.25">
      <c r="A22" s="3" t="s">
        <v>55</v>
      </c>
      <c r="B22" s="1" t="s">
        <v>56</v>
      </c>
      <c r="C22" s="1" t="s">
        <v>57</v>
      </c>
      <c r="D22" s="9"/>
      <c r="E22" s="9"/>
      <c r="F22" s="9"/>
      <c r="G22" s="5" t="str">
        <f>IFERROR(IF(F22=ROUND(D22/E22*100,1)," "," Стр. 16, Гр. 3 [F22]  д.б. = [Окр(D22/E22*100,1)] {" &amp; ROUND(D22/E22*100,1) &amp; "}.")," ")</f>
        <v xml:space="preserve"> </v>
      </c>
    </row>
    <row r="24" spans="1:7" x14ac:dyDescent="0.25">
      <c r="A24" s="8" t="s">
        <v>58</v>
      </c>
    </row>
    <row r="25" spans="1:7" ht="75" customHeight="1" x14ac:dyDescent="0.25">
      <c r="A25" s="14" t="s">
        <v>59</v>
      </c>
      <c r="B25" s="14"/>
      <c r="C25" s="14"/>
      <c r="D25" s="14"/>
      <c r="E25" s="14"/>
    </row>
    <row r="26" spans="1:7" x14ac:dyDescent="0.25">
      <c r="A26" s="8" t="s">
        <v>60</v>
      </c>
    </row>
    <row r="27" spans="1:7" ht="75" customHeight="1" x14ac:dyDescent="0.25">
      <c r="A27" s="15" t="s">
        <v>1</v>
      </c>
      <c r="B27" s="15"/>
      <c r="C27" s="15"/>
      <c r="D27" s="15"/>
      <c r="E27" s="15"/>
    </row>
    <row r="28" spans="1:7" x14ac:dyDescent="0.25">
      <c r="A28" s="8" t="s">
        <v>61</v>
      </c>
    </row>
    <row r="29" spans="1:7" x14ac:dyDescent="0.25">
      <c r="A29" t="s">
        <v>62</v>
      </c>
      <c r="B29" s="15" t="s">
        <v>1</v>
      </c>
      <c r="C29" s="15"/>
      <c r="D29" s="15"/>
      <c r="E29" s="15"/>
    </row>
    <row r="30" spans="1:7" x14ac:dyDescent="0.25">
      <c r="A30" t="s">
        <v>63</v>
      </c>
      <c r="B30" s="15" t="s">
        <v>1</v>
      </c>
      <c r="C30" s="15"/>
      <c r="D30" s="15"/>
      <c r="E30" s="15"/>
    </row>
    <row r="31" spans="1:7" x14ac:dyDescent="0.25">
      <c r="A31" t="s">
        <v>64</v>
      </c>
      <c r="B31" s="15" t="s">
        <v>1</v>
      </c>
      <c r="C31" s="15"/>
      <c r="D31" s="15"/>
      <c r="E31" s="15"/>
    </row>
    <row r="32" spans="1:7" x14ac:dyDescent="0.25">
      <c r="A32" t="s">
        <v>65</v>
      </c>
      <c r="B32" s="15" t="s">
        <v>1</v>
      </c>
      <c r="C32" s="15"/>
      <c r="D32" s="15"/>
      <c r="E32" s="15"/>
    </row>
    <row r="33" spans="1:5" x14ac:dyDescent="0.25">
      <c r="A33" t="s">
        <v>66</v>
      </c>
      <c r="B33" s="15" t="s">
        <v>1</v>
      </c>
      <c r="C33" s="15"/>
      <c r="D33" s="15"/>
      <c r="E33" s="15"/>
    </row>
  </sheetData>
  <sheetProtection password="CF66" sheet="1" objects="1" scenarios="1" formatColumns="0" formatRows="0"/>
  <mergeCells count="14">
    <mergeCell ref="B30:E30"/>
    <mergeCell ref="B31:E31"/>
    <mergeCell ref="B32:E32"/>
    <mergeCell ref="B33:E33"/>
    <mergeCell ref="D10:F10"/>
    <mergeCell ref="D13:F13"/>
    <mergeCell ref="A25:E25"/>
    <mergeCell ref="A27:E27"/>
    <mergeCell ref="B29:E29"/>
    <mergeCell ref="A1:F1"/>
    <mergeCell ref="A2:A3"/>
    <mergeCell ref="B2:B3"/>
    <mergeCell ref="C2:C3"/>
    <mergeCell ref="D6:F6"/>
  </mergeCells>
  <conditionalFormatting sqref="F4">
    <cfRule type="cellIs" dxfId="9" priority="1" operator="notEqual">
      <formula>ROUND(D4/E4*100,1)</formula>
    </cfRule>
  </conditionalFormatting>
  <conditionalFormatting sqref="F14">
    <cfRule type="cellIs" dxfId="8" priority="2" operator="notEqual">
      <formula>ROUND(D14/E14*100,1)</formula>
    </cfRule>
  </conditionalFormatting>
  <conditionalFormatting sqref="F15">
    <cfRule type="cellIs" dxfId="7" priority="3" operator="notEqual">
      <formula>ROUND(D15/E15*100,1)</formula>
    </cfRule>
  </conditionalFormatting>
  <conditionalFormatting sqref="F16">
    <cfRule type="cellIs" dxfId="6" priority="4" operator="notEqual">
      <formula>ROUND(D16/E16*100,1)</formula>
    </cfRule>
  </conditionalFormatting>
  <conditionalFormatting sqref="F17">
    <cfRule type="cellIs" dxfId="5" priority="5" operator="notEqual">
      <formula>ROUND(D17/E17*100,1)</formula>
    </cfRule>
  </conditionalFormatting>
  <conditionalFormatting sqref="F18">
    <cfRule type="cellIs" dxfId="4" priority="6" operator="notEqual">
      <formula>ROUND(D18/E18*100,1)</formula>
    </cfRule>
  </conditionalFormatting>
  <conditionalFormatting sqref="F19">
    <cfRule type="cellIs" dxfId="3" priority="7" operator="notEqual">
      <formula>ROUND(D19/E19*100,1)</formula>
    </cfRule>
  </conditionalFormatting>
  <conditionalFormatting sqref="F20">
    <cfRule type="cellIs" dxfId="2" priority="8" operator="notEqual">
      <formula>ROUND(D20/E20*100,1)</formula>
    </cfRule>
  </conditionalFormatting>
  <conditionalFormatting sqref="F21">
    <cfRule type="cellIs" dxfId="1" priority="9" operator="notEqual">
      <formula>ROUND(D21/E21*100,1)</formula>
    </cfRule>
  </conditionalFormatting>
  <conditionalFormatting sqref="F22">
    <cfRule type="cellIs" dxfId="0" priority="10" operator="notEqual">
      <formula>ROUND(D22/E22*100,1)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2022-11-23T10:09:28Z</dcterms:created>
  <dcterms:modified xsi:type="dcterms:W3CDTF">2024-12-10T13:54:15Z</dcterms:modified>
</cp:coreProperties>
</file>