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8" i="2" l="1"/>
  <c r="H37" i="2"/>
  <c r="H36" i="2"/>
  <c r="H35" i="2"/>
  <c r="H34" i="2"/>
  <c r="H33" i="2"/>
  <c r="H32" i="2"/>
  <c r="H30" i="2"/>
  <c r="H29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</calcChain>
</file>

<file path=xl/sharedStrings.xml><?xml version="1.0" encoding="utf-8"?>
<sst xmlns="http://schemas.openxmlformats.org/spreadsheetml/2006/main" count="113" uniqueCount="105">
  <si>
    <t>Код страны:</t>
  </si>
  <si>
    <t/>
  </si>
  <si>
    <t>Страна:</t>
  </si>
  <si>
    <t>Код шаблона</t>
  </si>
  <si>
    <t>S11.1.5а</t>
  </si>
  <si>
    <t>Название секции</t>
  </si>
  <si>
    <t>S11.Вопросник № 01 по Системе национальных счетов</t>
  </si>
  <si>
    <t>Название формы</t>
  </si>
  <si>
    <t>1.5а.Валовой внутренний продукт и образование доходов по видам экономической деятельности и секторам (КДЕС, ред.2; в текущих ценах; миллионов единиц национальной валюты)</t>
  </si>
  <si>
    <t>Версия шаблона</t>
  </si>
  <si>
    <t>2023</t>
  </si>
  <si>
    <t>Период формы/дата предоставления</t>
  </si>
  <si>
    <t>Год, предварительные данные -  1 июня; 1 августа - по секторам;  уточненные данные - 1 июня  через год после отчетного  периода; 1 августа через год после отчетного периода - по   секторам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</si>
  <si>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</si>
  <si>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</si>
  <si>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</si>
  <si>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</si>
  <si>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Валовая добавленная стоимость/ВВП</t>
  </si>
  <si>
    <t>в том числе:</t>
  </si>
  <si>
    <t>оплата труда</t>
  </si>
  <si>
    <t>чистые налоги на производство</t>
  </si>
  <si>
    <t>чистая прибыль и чистые смешанные доходы</t>
  </si>
  <si>
    <t>потребление основного капитала</t>
  </si>
  <si>
    <t>2</t>
  </si>
  <si>
    <t>3</t>
  </si>
  <si>
    <t>4</t>
  </si>
  <si>
    <t>5</t>
  </si>
  <si>
    <t>A. Сельское хозяйство, лесное хозяйство и рыболовство</t>
  </si>
  <si>
    <t>01</t>
  </si>
  <si>
    <t>B. Добыча полезных ископаемых</t>
  </si>
  <si>
    <t>02</t>
  </si>
  <si>
    <t>C. Обрабатывающие производства (обрабатывающая промышленность)</t>
  </si>
  <si>
    <t>03</t>
  </si>
  <si>
    <t>D. Обеспечение (снабжение) электроэнергией, газом, паром и кондиционированным воздухом</t>
  </si>
  <si>
    <t>04</t>
  </si>
  <si>
    <t>E. Водоснабжение, очистка, обработка отходов и получение вторичного сырья</t>
  </si>
  <si>
    <t>05</t>
  </si>
  <si>
    <t>F. Строительство</t>
  </si>
  <si>
    <t>06</t>
  </si>
  <si>
    <t>G. Оптовая и розничная торговля; ремонт автомобилей и мотоциклов</t>
  </si>
  <si>
    <t>07</t>
  </si>
  <si>
    <t>H. Транспортная деятельность и хранение грузов</t>
  </si>
  <si>
    <t>08</t>
  </si>
  <si>
    <t>I. Деятельность гостиниц и ресторанов</t>
  </si>
  <si>
    <t>09</t>
  </si>
  <si>
    <t>J. Информация и связь</t>
  </si>
  <si>
    <t>10</t>
  </si>
  <si>
    <t>K. Финансовое посредничество и страхование</t>
  </si>
  <si>
    <t>11</t>
  </si>
  <si>
    <t>L. Операции с недвижимым имуществом</t>
  </si>
  <si>
    <t>12</t>
  </si>
  <si>
    <t>M. Профессиональная, научная и техническая деятельность</t>
  </si>
  <si>
    <t>13</t>
  </si>
  <si>
    <t>N. Административная и вспомогательная деятельность</t>
  </si>
  <si>
    <t>14</t>
  </si>
  <si>
    <t>O. Государственное управление и оборона; обязательное социальное обеспечение</t>
  </si>
  <si>
    <t>15</t>
  </si>
  <si>
    <t>P. Образование</t>
  </si>
  <si>
    <t>16</t>
  </si>
  <si>
    <t>Q. Здравоохранение и социальное обслуживание населения</t>
  </si>
  <si>
    <t>17</t>
  </si>
  <si>
    <t>R. Искусство, развлечения и отдых</t>
  </si>
  <si>
    <t>18</t>
  </si>
  <si>
    <t>S. Прочая обслуживающая деятельность</t>
  </si>
  <si>
    <t>19</t>
  </si>
  <si>
    <t>T. Деятельность частных домашних хозяйств с наемными работниками; производство частными домашними хозяйствами разнообразных товаров и услуг для собственного потребления</t>
  </si>
  <si>
    <t>20</t>
  </si>
  <si>
    <t>Услуги финансового посредничества, измеряемые косвенным образом (УФПИК) (-)</t>
  </si>
  <si>
    <t>21</t>
  </si>
  <si>
    <t>Итого</t>
  </si>
  <si>
    <t>22</t>
  </si>
  <si>
    <t>Налоги на продукты</t>
  </si>
  <si>
    <t>23</t>
  </si>
  <si>
    <t>Субсидии на продукты (-)</t>
  </si>
  <si>
    <t>24</t>
  </si>
  <si>
    <t>Всего</t>
  </si>
  <si>
    <t>25</t>
  </si>
  <si>
    <t>Валовая добавленная стоимость (стр.26=стр.22)</t>
  </si>
  <si>
    <t>26</t>
  </si>
  <si>
    <t>в том числе по секторам:</t>
  </si>
  <si>
    <t>      нефинансовые корпорации</t>
  </si>
  <si>
    <t>27</t>
  </si>
  <si>
    <t>      финансовые корпорации</t>
  </si>
  <si>
    <t>28</t>
  </si>
  <si>
    <t>      государственное управление</t>
  </si>
  <si>
    <t>29</t>
  </si>
  <si>
    <t>      НКОДХ</t>
  </si>
  <si>
    <t>30</t>
  </si>
  <si>
    <t>      домашние хозяйства</t>
  </si>
  <si>
    <t>31</t>
  </si>
  <si>
    <t>УФПИК (-) (стр.32=стр.21)</t>
  </si>
  <si>
    <t>32</t>
  </si>
  <si>
    <t>Справочно, по экономике в целом:</t>
  </si>
  <si>
    <t>33</t>
  </si>
  <si>
    <t>Выпуск в основных ценах</t>
  </si>
  <si>
    <t>34</t>
  </si>
  <si>
    <t>Промежуточное потребление</t>
  </si>
  <si>
    <t>35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</si>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</sst>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3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0" fillId="0" borderId="3" xfId="0" applyBorder="1"/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4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9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75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45657.423148148147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showGridLines="0" workbookViewId="0"/>
  </sheetViews>
  <sheetFormatPr defaultRowHeight="15" x14ac:dyDescent="0.25"/>
  <cols>
    <col min="1" max="1" width="175" customWidth="1"/>
    <col min="2" max="2" width="10" customWidth="1"/>
    <col min="8" max="8" width="250" customWidth="1"/>
  </cols>
  <sheetData>
    <row r="1" spans="1:8" ht="50.1" customHeight="1" x14ac:dyDescent="0.25">
      <c r="A1" s="34" t="s">
        <v>14</v>
      </c>
      <c r="B1" s="35"/>
      <c r="C1" s="35"/>
      <c r="D1" s="35"/>
      <c r="E1" s="35"/>
      <c r="F1" s="35"/>
      <c r="G1" s="35"/>
    </row>
    <row r="2" spans="1:8" x14ac:dyDescent="0.25">
      <c r="A2" s="36" t="s">
        <v>15</v>
      </c>
      <c r="B2" s="36" t="s">
        <v>16</v>
      </c>
      <c r="C2" s="36" t="s">
        <v>17</v>
      </c>
      <c r="D2" s="36" t="s">
        <v>18</v>
      </c>
      <c r="E2" s="36"/>
      <c r="F2" s="36"/>
      <c r="G2" s="36"/>
    </row>
    <row r="3" spans="1:8" ht="90" x14ac:dyDescent="0.25">
      <c r="A3" s="36"/>
      <c r="B3" s="36"/>
      <c r="C3" s="36"/>
      <c r="D3" s="1" t="s">
        <v>19</v>
      </c>
      <c r="E3" s="1" t="s">
        <v>20</v>
      </c>
      <c r="F3" s="1" t="s">
        <v>21</v>
      </c>
      <c r="G3" s="1" t="s">
        <v>22</v>
      </c>
    </row>
    <row r="4" spans="1:8" x14ac:dyDescent="0.25">
      <c r="A4" s="36"/>
      <c r="B4" s="36"/>
      <c r="C4" s="1" t="s">
        <v>14</v>
      </c>
      <c r="D4" s="1" t="s">
        <v>23</v>
      </c>
      <c r="E4" s="1" t="s">
        <v>24</v>
      </c>
      <c r="F4" s="1" t="s">
        <v>25</v>
      </c>
      <c r="G4" s="1" t="s">
        <v>26</v>
      </c>
    </row>
    <row r="5" spans="1:8" ht="75" customHeight="1" x14ac:dyDescent="0.25">
      <c r="A5" s="3" t="s">
        <v>27</v>
      </c>
      <c r="B5" s="1" t="s">
        <v>28</v>
      </c>
      <c r="C5" s="9"/>
      <c r="D5" s="9"/>
      <c r="E5" s="9"/>
      <c r="F5" s="9"/>
      <c r="G5" s="9"/>
      <c r="H5" s="5" t="str">
        <f>IFERROR(IF(C5=ROUND(SUM(D5:G5),1)," "," Стр. 01, Гр. 1 [C5]  д.б. = [Окр(Сум(D5:G5),1)] {" &amp; ROUND(SUM(D5:G5),1) &amp; "}.")," ")</f>
        <v xml:space="preserve"> </v>
      </c>
    </row>
    <row r="6" spans="1:8" ht="75" customHeight="1" x14ac:dyDescent="0.25">
      <c r="A6" s="3" t="s">
        <v>29</v>
      </c>
      <c r="B6" s="1" t="s">
        <v>30</v>
      </c>
      <c r="C6" s="9"/>
      <c r="D6" s="9"/>
      <c r="E6" s="9"/>
      <c r="F6" s="9"/>
      <c r="G6" s="9"/>
      <c r="H6" s="5" t="str">
        <f>IFERROR(IF(C6=ROUND(SUM(D6:G6),1)," "," Стр. 02, Гр. 1 [C6]  д.б. = [Окр(Сум(D6:G6),1)] {" &amp; ROUND(SUM(D6:G6),1) &amp; "}.")," ")</f>
        <v xml:space="preserve"> </v>
      </c>
    </row>
    <row r="7" spans="1:8" ht="75" customHeight="1" x14ac:dyDescent="0.25">
      <c r="A7" s="3" t="s">
        <v>31</v>
      </c>
      <c r="B7" s="1" t="s">
        <v>32</v>
      </c>
      <c r="C7" s="9"/>
      <c r="D7" s="9"/>
      <c r="E7" s="9"/>
      <c r="F7" s="9"/>
      <c r="G7" s="9"/>
      <c r="H7" s="5" t="str">
        <f>IFERROR(IF(C7=ROUND(SUM(D7:G7),1)," "," Стр. 03, Гр. 1 [C7]  д.б. = [Окр(Сум(D7:G7),1)] {" &amp; ROUND(SUM(D7:G7),1) &amp; "}.")," ")</f>
        <v xml:space="preserve"> </v>
      </c>
    </row>
    <row r="8" spans="1:8" ht="75" customHeight="1" x14ac:dyDescent="0.25">
      <c r="A8" s="3" t="s">
        <v>33</v>
      </c>
      <c r="B8" s="1" t="s">
        <v>34</v>
      </c>
      <c r="C8" s="9"/>
      <c r="D8" s="9"/>
      <c r="E8" s="9"/>
      <c r="F8" s="9"/>
      <c r="G8" s="9"/>
      <c r="H8" s="5" t="str">
        <f>IFERROR(IF(C8=ROUND(SUM(D8:G8),1)," "," Стр. 04, Гр. 1 [C8]  д.б. = [Окр(Сум(D8:G8),1)] {" &amp; ROUND(SUM(D8:G8),1) &amp; "}.")," ")</f>
        <v xml:space="preserve"> </v>
      </c>
    </row>
    <row r="9" spans="1:8" ht="75" customHeight="1" x14ac:dyDescent="0.25">
      <c r="A9" s="3" t="s">
        <v>35</v>
      </c>
      <c r="B9" s="1" t="s">
        <v>36</v>
      </c>
      <c r="C9" s="9"/>
      <c r="D9" s="9"/>
      <c r="E9" s="9"/>
      <c r="F9" s="9"/>
      <c r="G9" s="9"/>
      <c r="H9" s="5" t="str">
        <f>IFERROR(IF(C9=ROUND(SUM(D9:G9),1)," "," Стр. 05, Гр. 1 [C9]  д.б. = [Окр(Сум(D9:G9),1)] {" &amp; ROUND(SUM(D9:G9),1) &amp; "}.")," ")</f>
        <v xml:space="preserve"> </v>
      </c>
    </row>
    <row r="10" spans="1:8" ht="75" customHeight="1" x14ac:dyDescent="0.25">
      <c r="A10" s="3" t="s">
        <v>37</v>
      </c>
      <c r="B10" s="1" t="s">
        <v>38</v>
      </c>
      <c r="C10" s="9"/>
      <c r="D10" s="9"/>
      <c r="E10" s="9"/>
      <c r="F10" s="9"/>
      <c r="G10" s="9"/>
      <c r="H10" s="5" t="str">
        <f>IFERROR(IF(C10=ROUND(SUM(D10:G10),1)," "," Стр. 06, Гр. 1 [C10]  д.б. = [Окр(Сум(D10:G10),1)] {" &amp; ROUND(SUM(D10:G10),1) &amp; "}.")," ")</f>
        <v xml:space="preserve"> </v>
      </c>
    </row>
    <row r="11" spans="1:8" ht="75" customHeight="1" x14ac:dyDescent="0.25">
      <c r="A11" s="3" t="s">
        <v>39</v>
      </c>
      <c r="B11" s="1" t="s">
        <v>40</v>
      </c>
      <c r="C11" s="9"/>
      <c r="D11" s="9"/>
      <c r="E11" s="9"/>
      <c r="F11" s="9"/>
      <c r="G11" s="9"/>
      <c r="H11" s="5" t="str">
        <f>IFERROR(IF(C11=ROUND(SUM(D11:G11),1)," "," Стр. 07, Гр. 1 [C11]  д.б. = [Окр(Сум(D11:G11),1)] {" &amp; ROUND(SUM(D11:G11),1) &amp; "}.")," ")</f>
        <v xml:space="preserve"> </v>
      </c>
    </row>
    <row r="12" spans="1:8" ht="75" customHeight="1" x14ac:dyDescent="0.25">
      <c r="A12" s="3" t="s">
        <v>41</v>
      </c>
      <c r="B12" s="1" t="s">
        <v>42</v>
      </c>
      <c r="C12" s="9"/>
      <c r="D12" s="9"/>
      <c r="E12" s="9"/>
      <c r="F12" s="9"/>
      <c r="G12" s="9"/>
      <c r="H12" s="5" t="str">
        <f>IFERROR(IF(C12=ROUND(SUM(D12:G12),1)," "," Стр. 08, Гр. 1 [C12]  д.б. = [Окр(Сум(D12:G12),1)] {" &amp; ROUND(SUM(D12:G12),1) &amp; "}.")," ")</f>
        <v xml:space="preserve"> </v>
      </c>
    </row>
    <row r="13" spans="1:8" ht="75" customHeight="1" x14ac:dyDescent="0.25">
      <c r="A13" s="3" t="s">
        <v>43</v>
      </c>
      <c r="B13" s="1" t="s">
        <v>44</v>
      </c>
      <c r="C13" s="9"/>
      <c r="D13" s="9"/>
      <c r="E13" s="9"/>
      <c r="F13" s="9"/>
      <c r="G13" s="9"/>
      <c r="H13" s="5" t="str">
        <f>IFERROR(IF(C13=ROUND(SUM(D13:G13),1)," "," Стр. 09, Гр. 1 [C13]  д.б. = [Окр(Сум(D13:G13),1)] {" &amp; ROUND(SUM(D13:G13),1) &amp; "}.")," ")</f>
        <v xml:space="preserve"> </v>
      </c>
    </row>
    <row r="14" spans="1:8" ht="75" customHeight="1" x14ac:dyDescent="0.25">
      <c r="A14" s="3" t="s">
        <v>45</v>
      </c>
      <c r="B14" s="1" t="s">
        <v>46</v>
      </c>
      <c r="C14" s="9"/>
      <c r="D14" s="9"/>
      <c r="E14" s="9"/>
      <c r="F14" s="9"/>
      <c r="G14" s="9"/>
      <c r="H14" s="5" t="str">
        <f>IFERROR(IF(C14=ROUND(SUM(D14:G14),1)," "," Стр. 10, Гр. 1 [C14]  д.б. = [Окр(Сум(D14:G14),1)] {" &amp; ROUND(SUM(D14:G14),1) &amp; "}.")," ")</f>
        <v xml:space="preserve"> </v>
      </c>
    </row>
    <row r="15" spans="1:8" ht="75" customHeight="1" x14ac:dyDescent="0.25">
      <c r="A15" s="3" t="s">
        <v>47</v>
      </c>
      <c r="B15" s="1" t="s">
        <v>48</v>
      </c>
      <c r="C15" s="9"/>
      <c r="D15" s="9"/>
      <c r="E15" s="9"/>
      <c r="F15" s="9"/>
      <c r="G15" s="9"/>
      <c r="H15" s="5" t="str">
        <f>IFERROR(IF(C15=ROUND(SUM(D15:G15),1)," "," Стр. 11, Гр. 1 [C15]  д.б. = [Окр(Сум(D15:G15),1)] {" &amp; ROUND(SUM(D15:G15),1) &amp; "}.")," ")</f>
        <v xml:space="preserve"> </v>
      </c>
    </row>
    <row r="16" spans="1:8" ht="75" customHeight="1" x14ac:dyDescent="0.25">
      <c r="A16" s="3" t="s">
        <v>49</v>
      </c>
      <c r="B16" s="1" t="s">
        <v>50</v>
      </c>
      <c r="C16" s="9"/>
      <c r="D16" s="9"/>
      <c r="E16" s="9"/>
      <c r="F16" s="9"/>
      <c r="G16" s="9"/>
      <c r="H16" s="5" t="str">
        <f>IFERROR(IF(C16=ROUND(SUM(D16:G16),1)," "," Стр. 12, Гр. 1 [C16]  д.б. = [Окр(Сум(D16:G16),1)] {" &amp; ROUND(SUM(D16:G16),1) &amp; "}.")," ")</f>
        <v xml:space="preserve"> </v>
      </c>
    </row>
    <row r="17" spans="1:8" ht="75" customHeight="1" x14ac:dyDescent="0.25">
      <c r="A17" s="3" t="s">
        <v>51</v>
      </c>
      <c r="B17" s="1" t="s">
        <v>52</v>
      </c>
      <c r="C17" s="9"/>
      <c r="D17" s="9"/>
      <c r="E17" s="9"/>
      <c r="F17" s="9"/>
      <c r="G17" s="9"/>
      <c r="H17" s="5" t="str">
        <f>IFERROR(IF(C17=ROUND(SUM(D17:G17),1)," "," Стр. 13, Гр. 1 [C17]  д.б. = [Окр(Сум(D17:G17),1)] {" &amp; ROUND(SUM(D17:G17),1) &amp; "}.")," ")</f>
        <v xml:space="preserve"> </v>
      </c>
    </row>
    <row r="18" spans="1:8" ht="75" customHeight="1" x14ac:dyDescent="0.25">
      <c r="A18" s="3" t="s">
        <v>53</v>
      </c>
      <c r="B18" s="1" t="s">
        <v>54</v>
      </c>
      <c r="C18" s="9"/>
      <c r="D18" s="9"/>
      <c r="E18" s="9"/>
      <c r="F18" s="9"/>
      <c r="G18" s="9"/>
      <c r="H18" s="5" t="str">
        <f>IFERROR(IF(C18=ROUND(SUM(D18:G18),1)," "," Стр. 14, Гр. 1 [C18]  д.б. = [Окр(Сум(D18:G18),1)] {" &amp; ROUND(SUM(D18:G18),1) &amp; "}.")," ")</f>
        <v xml:space="preserve"> </v>
      </c>
    </row>
    <row r="19" spans="1:8" ht="75" customHeight="1" x14ac:dyDescent="0.25">
      <c r="A19" s="3" t="s">
        <v>55</v>
      </c>
      <c r="B19" s="1" t="s">
        <v>56</v>
      </c>
      <c r="C19" s="9"/>
      <c r="D19" s="9"/>
      <c r="E19" s="9"/>
      <c r="F19" s="9"/>
      <c r="G19" s="9"/>
      <c r="H19" s="5" t="str">
        <f>IFERROR(IF(C19=ROUND(SUM(D19:G19),1)," "," Стр. 15, Гр. 1 [C19]  д.б. = [Окр(Сум(D19:G19),1)] {" &amp; ROUND(SUM(D19:G19),1) &amp; "}.")," ")</f>
        <v xml:space="preserve"> </v>
      </c>
    </row>
    <row r="20" spans="1:8" ht="75" customHeight="1" x14ac:dyDescent="0.25">
      <c r="A20" s="3" t="s">
        <v>57</v>
      </c>
      <c r="B20" s="1" t="s">
        <v>58</v>
      </c>
      <c r="C20" s="9"/>
      <c r="D20" s="9"/>
      <c r="E20" s="9"/>
      <c r="F20" s="9"/>
      <c r="G20" s="9"/>
      <c r="H20" s="5" t="str">
        <f>IFERROR(IF(C20=ROUND(SUM(D20:G20),1)," "," Стр. 16, Гр. 1 [C20]  д.б. = [Окр(Сум(D20:G20),1)] {" &amp; ROUND(SUM(D20:G20),1) &amp; "}.")," ")</f>
        <v xml:space="preserve"> </v>
      </c>
    </row>
    <row r="21" spans="1:8" ht="75" customHeight="1" x14ac:dyDescent="0.25">
      <c r="A21" s="3" t="s">
        <v>59</v>
      </c>
      <c r="B21" s="1" t="s">
        <v>60</v>
      </c>
      <c r="C21" s="9"/>
      <c r="D21" s="9"/>
      <c r="E21" s="9"/>
      <c r="F21" s="9"/>
      <c r="G21" s="9"/>
      <c r="H21" s="5" t="str">
        <f>IFERROR(IF(C21=ROUND(SUM(D21:G21),1)," "," Стр. 17, Гр. 1 [C21]  д.б. = [Окр(Сум(D21:G21),1)] {" &amp; ROUND(SUM(D21:G21),1) &amp; "}.")," ")</f>
        <v xml:space="preserve"> </v>
      </c>
    </row>
    <row r="22" spans="1:8" ht="75" customHeight="1" x14ac:dyDescent="0.25">
      <c r="A22" s="3" t="s">
        <v>61</v>
      </c>
      <c r="B22" s="1" t="s">
        <v>62</v>
      </c>
      <c r="C22" s="9"/>
      <c r="D22" s="9"/>
      <c r="E22" s="9"/>
      <c r="F22" s="9"/>
      <c r="G22" s="9"/>
      <c r="H22" s="5" t="str">
        <f>IFERROR(IF(C22=ROUND(SUM(D22:G22),1)," "," Стр. 18, Гр. 1 [C22]  д.б. = [Окр(Сум(D22:G22),1)] {" &amp; ROUND(SUM(D22:G22),1) &amp; "}.")," ")</f>
        <v xml:space="preserve"> </v>
      </c>
    </row>
    <row r="23" spans="1:8" ht="75" customHeight="1" x14ac:dyDescent="0.25">
      <c r="A23" s="3" t="s">
        <v>63</v>
      </c>
      <c r="B23" s="1" t="s">
        <v>64</v>
      </c>
      <c r="C23" s="9"/>
      <c r="D23" s="9"/>
      <c r="E23" s="9"/>
      <c r="F23" s="9"/>
      <c r="G23" s="9"/>
      <c r="H23" s="5" t="str">
        <f>IFERROR(IF(C23=ROUND(SUM(D23:G23),1)," "," Стр. 19, Гр. 1 [C23]  д.б. = [Окр(Сум(D23:G23),1)] {" &amp; ROUND(SUM(D23:G23),1) &amp; "}.")," ")</f>
        <v xml:space="preserve"> </v>
      </c>
    </row>
    <row r="24" spans="1:8" ht="75" customHeight="1" x14ac:dyDescent="0.25">
      <c r="A24" s="3" t="s">
        <v>65</v>
      </c>
      <c r="B24" s="1" t="s">
        <v>66</v>
      </c>
      <c r="C24" s="9"/>
      <c r="D24" s="9"/>
      <c r="E24" s="9"/>
      <c r="F24" s="9"/>
      <c r="G24" s="9"/>
      <c r="H24" s="5" t="str">
        <f>IFERROR(IF(C24=ROUND(SUM(D24:G24),1)," "," Стр. 20, Гр. 1 [C24]  д.б. = [Окр(Сум(D24:G24),1)] {" &amp; ROUND(SUM(D24:G24),1) &amp; "}.")," ")</f>
        <v xml:space="preserve"> </v>
      </c>
    </row>
    <row r="25" spans="1:8" ht="75" customHeight="1" x14ac:dyDescent="0.25">
      <c r="A25" s="3" t="s">
        <v>67</v>
      </c>
      <c r="B25" s="1" t="s">
        <v>68</v>
      </c>
      <c r="C25" s="9"/>
      <c r="D25" s="10"/>
      <c r="E25" s="11"/>
      <c r="F25" s="9"/>
      <c r="G25" s="12"/>
      <c r="H25" s="5" t="str">
        <f>IFERROR(IF(C25=F25," "," Стр. 21, Гр. 1 [C25]  д.б. = [F25] {" &amp; F25 &amp; "}.")," ")</f>
        <v xml:space="preserve"> </v>
      </c>
    </row>
    <row r="26" spans="1:8" ht="75" customHeight="1" x14ac:dyDescent="0.25">
      <c r="A26" s="3" t="s">
        <v>69</v>
      </c>
      <c r="B26" s="1" t="s">
        <v>70</v>
      </c>
      <c r="C26" s="9"/>
      <c r="D26" s="9"/>
      <c r="E26" s="9"/>
      <c r="F26" s="9"/>
      <c r="G26" s="9"/>
      <c r="H26" s="5" t="str">
        <f>IFERROR(IF(C26=ROUND(SUM(C5:C24)-C25,1)," "," Стр. 22, Гр. 1 [C26]  д.б. = [Окр(Сум(C5:C24)-C25,1)] {" &amp; ROUND(SUM(C5:C24)-C25,1) &amp; "}.")," ") &amp; IFERROR(IF(C26=ROUND(C39-C40,1)," "," Стр. 22, Гр. 1 [C26]  д.б. = [Окр(C39-C40,1)] {" &amp; ROUND(C39-C40,1) &amp; "}.")," ") &amp; IFERROR(IF(D26=ROUND(SUM(D5:D24),1)," "," Стр. 22, Гр. 2 [D26]  д.б. = [Окр(Сум(D5:D24),1)] {" &amp; ROUND(SUM(D5:D24),1) &amp; "}.")," ") &amp; IFERROR(IF(E26=ROUND(SUM(E5:E24),1)," "," Стр. 22, Гр. 3 [E26]  д.б. = [Окр(Сум(E5:E24),1)] {" &amp; ROUND(SUM(E5:E24),1) &amp; "}.")," ") &amp; IFERROR(IF(F26=ROUND(SUM(F5:F24)-F25,1)," "," Стр. 22, Гр. 4 [F26]  д.б. = [Окр(Сум(F5:F24)-F25,1)] {" &amp; ROUND(SUM(F5:F24)-F25,1) &amp; "}.")," ") &amp; IFERROR(IF(G26=ROUND(SUM(G5:G24),1)," "," Стр. 22, Гр. 5 [G26]  д.б. = [Окр(Сум(G5:G24),1)] {" &amp; ROUND(SUM(G5:G24),1) &amp; "}.")," ")</f>
        <v xml:space="preserve">      </v>
      </c>
    </row>
    <row r="27" spans="1:8" ht="75" customHeight="1" x14ac:dyDescent="0.25">
      <c r="A27" s="3" t="s">
        <v>71</v>
      </c>
      <c r="B27" s="1" t="s">
        <v>72</v>
      </c>
      <c r="C27" s="9"/>
      <c r="D27" s="13"/>
      <c r="E27" s="9"/>
      <c r="F27" s="14"/>
      <c r="G27" s="15"/>
    </row>
    <row r="28" spans="1:8" ht="75" customHeight="1" x14ac:dyDescent="0.25">
      <c r="A28" s="3" t="s">
        <v>73</v>
      </c>
      <c r="B28" s="1" t="s">
        <v>74</v>
      </c>
      <c r="C28" s="9"/>
      <c r="D28" s="16"/>
      <c r="E28" s="9"/>
      <c r="F28" s="17"/>
      <c r="G28" s="18"/>
    </row>
    <row r="29" spans="1:8" ht="75" customHeight="1" x14ac:dyDescent="0.25">
      <c r="A29" s="3" t="s">
        <v>75</v>
      </c>
      <c r="B29" s="1" t="s">
        <v>76</v>
      </c>
      <c r="C29" s="9"/>
      <c r="D29" s="9"/>
      <c r="E29" s="9"/>
      <c r="F29" s="9"/>
      <c r="G29" s="9"/>
      <c r="H29" s="5" t="str">
        <f>IFERROR(IF(C29=ROUND(SUM(C26:C27)-C28,1)," "," Стр. 25, Гр. 1 [C29]  д.б. = [Окр(Сум(C26:C27)-C28,1)] {" &amp; ROUND(SUM(C26:C27)-C28,1) &amp; "}.")," ")</f>
        <v xml:space="preserve"> </v>
      </c>
    </row>
    <row r="30" spans="1:8" ht="75" customHeight="1" x14ac:dyDescent="0.25">
      <c r="A30" s="3" t="s">
        <v>77</v>
      </c>
      <c r="B30" s="1" t="s">
        <v>78</v>
      </c>
      <c r="C30" s="9"/>
      <c r="D30" s="9"/>
      <c r="E30" s="9"/>
      <c r="F30" s="9"/>
      <c r="G30" s="9"/>
      <c r="H30" s="5" t="str">
        <f>IFERROR(IF(C30=ROUND(SUM(D30:G30),1)," "," Стр. 26, Гр. 1 [C30]  д.б. = [Окр(Сум(D30:G30),1)] {" &amp; ROUND(SUM(D30:G30),1) &amp; "}.")," ") &amp; IFERROR(IF(C30=ROUND(SUM(C32:C36)-C37,1)," "," Стр. 26, Гр. 1 [C30]  д.б. = [Окр(Сум(C32:C36)-C37,1)] {" &amp; ROUND(SUM(C32:C36)-C37,1) &amp; "}.")," ") &amp; IFERROR(IF(C30=C26," "," Стр. 26, Гр. 1 [C30]  д.б. = [C26] {" &amp; C26 &amp; "}.")," ") &amp; IFERROR(IF(D30=ROUND(SUM(D32:D36),1)," "," Стр. 26, Гр. 2 [D30]  д.б. = [Окр(Сум(D32:D36),1)] {" &amp; ROUND(SUM(D32:D36),1) &amp; "}.")," ") &amp; IFERROR(IF(D30=D26," "," Стр. 26, Гр. 2 [D30]  д.б. = [D26] {" &amp; D26 &amp; "}.")," ") &amp; IFERROR(IF(E30=ROUND(SUM(E32:E36),1)," "," Стр. 26, Гр. 3 [E30]  д.б. = [Окр(Сум(E32:E36),1)] {" &amp; ROUND(SUM(E32:E36),1) &amp; "}.")," ") &amp; IFERROR(IF(E30=E26," "," Стр. 26, Гр. 3 [E30]  д.б. = [E26] {" &amp; E26 &amp; "}.")," ") &amp; IFERROR(IF(F30=ROUND(SUM(F32:F36),1)," "," Стр. 26, Гр. 4 [F30]  д.б. = [Окр(Сум(F32:F36),1)] {" &amp; ROUND(SUM(F32:F36),1) &amp; "}.")," ") &amp; IFERROR(IF(F30=F26," "," Стр. 26, Гр. 4 [F30]  д.б. = [F26] {" &amp; F26 &amp; "}.")," ") &amp; IFERROR(IF(G30=ROUND(SUM(G32:G36),1)," "," Стр. 26, Гр. 5 [G30]  д.б. = [Окр(Сум(G32:G36),1)] {" &amp; ROUND(SUM(G32:G36),1) &amp; "}.")," ") &amp; IFERROR(IF(G30=G26," "," Стр. 26, Гр. 5 [G30]  д.б. = [G26] {" &amp; G26 &amp; "}.")," ")</f>
        <v xml:space="preserve">           </v>
      </c>
    </row>
    <row r="31" spans="1:8" ht="75" customHeight="1" x14ac:dyDescent="0.25">
      <c r="A31" s="3" t="s">
        <v>79</v>
      </c>
      <c r="B31" s="1"/>
      <c r="C31" s="33"/>
      <c r="D31" s="33"/>
      <c r="E31" s="33"/>
      <c r="F31" s="33"/>
      <c r="G31" s="33"/>
    </row>
    <row r="32" spans="1:8" ht="75" customHeight="1" x14ac:dyDescent="0.25">
      <c r="A32" s="3" t="s">
        <v>80</v>
      </c>
      <c r="B32" s="1" t="s">
        <v>81</v>
      </c>
      <c r="C32" s="9"/>
      <c r="D32" s="9"/>
      <c r="E32" s="9"/>
      <c r="F32" s="9"/>
      <c r="G32" s="9"/>
      <c r="H32" s="5" t="str">
        <f>IFERROR(IF(C32=ROUND(SUM(D32:G32),1)," "," Стр. 27, Гр. 1 [C32]  д.б. = [Окр(Сум(D32:G32),1)] {" &amp; ROUND(SUM(D32:G32),1) &amp; "}.")," ")</f>
        <v xml:space="preserve"> </v>
      </c>
    </row>
    <row r="33" spans="1:8" ht="75" customHeight="1" x14ac:dyDescent="0.25">
      <c r="A33" s="3" t="s">
        <v>82</v>
      </c>
      <c r="B33" s="1" t="s">
        <v>83</v>
      </c>
      <c r="C33" s="9"/>
      <c r="D33" s="9"/>
      <c r="E33" s="9"/>
      <c r="F33" s="9"/>
      <c r="G33" s="9"/>
      <c r="H33" s="5" t="str">
        <f>IFERROR(IF(C33=ROUND(SUM(D33:G33),1)," "," Стр. 28, Гр. 1 [C33]  д.б. = [Окр(Сум(D33:G33),1)] {" &amp; ROUND(SUM(D33:G33),1) &amp; "}.")," ")</f>
        <v xml:space="preserve"> </v>
      </c>
    </row>
    <row r="34" spans="1:8" ht="75" customHeight="1" x14ac:dyDescent="0.25">
      <c r="A34" s="3" t="s">
        <v>84</v>
      </c>
      <c r="B34" s="1" t="s">
        <v>85</v>
      </c>
      <c r="C34" s="9"/>
      <c r="D34" s="9"/>
      <c r="E34" s="9"/>
      <c r="F34" s="9"/>
      <c r="G34" s="9"/>
      <c r="H34" s="5" t="str">
        <f>IFERROR(IF(C34=ROUND(SUM(D34:G34),1)," "," Стр. 29, Гр. 1 [C34]  д.б. = [Окр(Сум(D34:G34),1)] {" &amp; ROUND(SUM(D34:G34),1) &amp; "}.")," ")</f>
        <v xml:space="preserve"> </v>
      </c>
    </row>
    <row r="35" spans="1:8" ht="75" customHeight="1" x14ac:dyDescent="0.25">
      <c r="A35" s="3" t="s">
        <v>86</v>
      </c>
      <c r="B35" s="1" t="s">
        <v>87</v>
      </c>
      <c r="C35" s="9"/>
      <c r="D35" s="9"/>
      <c r="E35" s="9"/>
      <c r="F35" s="9"/>
      <c r="G35" s="9"/>
      <c r="H35" s="5" t="str">
        <f>IFERROR(IF(C35=ROUND(SUM(D35:G35),1)," "," Стр. 30, Гр. 1 [C35]  д.б. = [Окр(Сум(D35:G35),1)] {" &amp; ROUND(SUM(D35:G35),1) &amp; "}.")," ")</f>
        <v xml:space="preserve"> </v>
      </c>
    </row>
    <row r="36" spans="1:8" ht="75" customHeight="1" x14ac:dyDescent="0.25">
      <c r="A36" s="3" t="s">
        <v>88</v>
      </c>
      <c r="B36" s="1" t="s">
        <v>89</v>
      </c>
      <c r="C36" s="9"/>
      <c r="D36" s="9"/>
      <c r="E36" s="9"/>
      <c r="F36" s="9"/>
      <c r="G36" s="9"/>
      <c r="H36" s="5" t="str">
        <f>IFERROR(IF(C36=ROUND(SUM(D36:G36),1)," "," Стр. 31, Гр. 1 [C36]  д.б. = [Окр(Сум(D36:G36),1)] {" &amp; ROUND(SUM(D36:G36),1) &amp; "}.")," ")</f>
        <v xml:space="preserve"> </v>
      </c>
    </row>
    <row r="37" spans="1:8" ht="75" customHeight="1" x14ac:dyDescent="0.25">
      <c r="A37" s="3" t="s">
        <v>90</v>
      </c>
      <c r="B37" s="1" t="s">
        <v>91</v>
      </c>
      <c r="C37" s="9"/>
      <c r="D37" s="19"/>
      <c r="E37" s="20"/>
      <c r="F37" s="21"/>
      <c r="G37" s="22"/>
      <c r="H37" s="5" t="str">
        <f>IFERROR(IF(C37=C25," "," Стр. 32, Гр. 1 [C37]  д.б. = [C25] {" &amp; C25 &amp; "}.")," ")</f>
        <v xml:space="preserve"> </v>
      </c>
    </row>
    <row r="38" spans="1:8" ht="75" customHeight="1" x14ac:dyDescent="0.25">
      <c r="A38" s="4" t="s">
        <v>92</v>
      </c>
      <c r="B38" s="2" t="s">
        <v>93</v>
      </c>
      <c r="C38" s="9"/>
      <c r="D38" s="23"/>
      <c r="E38" s="23"/>
      <c r="F38" s="23"/>
      <c r="G38" s="23"/>
      <c r="H38" s="5" t="str">
        <f>IFERROR(IF(C38=ROUND(C39-C40,1)," "," Стр. 33, Гр. 1 [C38]  д.б. = [Окр(C39-C40,1)] {" &amp; ROUND(C39-C40,1) &amp; "}.")," ")</f>
        <v xml:space="preserve"> </v>
      </c>
    </row>
    <row r="39" spans="1:8" ht="75" customHeight="1" x14ac:dyDescent="0.25">
      <c r="A39" s="3" t="s">
        <v>94</v>
      </c>
      <c r="B39" s="1" t="s">
        <v>95</v>
      </c>
      <c r="C39" s="9"/>
      <c r="D39" s="24"/>
      <c r="E39" s="25"/>
      <c r="F39" s="26"/>
      <c r="G39" s="27"/>
    </row>
    <row r="40" spans="1:8" ht="75" customHeight="1" x14ac:dyDescent="0.25">
      <c r="A40" s="3" t="s">
        <v>96</v>
      </c>
      <c r="B40" s="1" t="s">
        <v>97</v>
      </c>
      <c r="C40" s="9"/>
      <c r="D40" s="28"/>
      <c r="E40" s="29"/>
      <c r="F40" s="30"/>
      <c r="G40" s="31"/>
    </row>
    <row r="42" spans="1:8" x14ac:dyDescent="0.25">
      <c r="A42" s="8" t="s">
        <v>98</v>
      </c>
    </row>
    <row r="43" spans="1:8" ht="75" customHeight="1" x14ac:dyDescent="0.25">
      <c r="A43" s="32" t="s">
        <v>1</v>
      </c>
      <c r="B43" s="32"/>
      <c r="C43" s="32"/>
      <c r="D43" s="32"/>
      <c r="E43" s="32"/>
      <c r="F43" s="32"/>
      <c r="G43" s="32"/>
    </row>
    <row r="44" spans="1:8" x14ac:dyDescent="0.25">
      <c r="A44" s="8" t="s">
        <v>99</v>
      </c>
    </row>
    <row r="45" spans="1:8" x14ac:dyDescent="0.25">
      <c r="A45" t="s">
        <v>100</v>
      </c>
      <c r="B45" s="32" t="s">
        <v>1</v>
      </c>
      <c r="C45" s="32"/>
      <c r="D45" s="32"/>
      <c r="E45" s="32"/>
    </row>
    <row r="46" spans="1:8" x14ac:dyDescent="0.25">
      <c r="A46" t="s">
        <v>101</v>
      </c>
      <c r="B46" s="32" t="s">
        <v>1</v>
      </c>
      <c r="C46" s="32"/>
      <c r="D46" s="32"/>
      <c r="E46" s="32"/>
    </row>
    <row r="47" spans="1:8" x14ac:dyDescent="0.25">
      <c r="A47" t="s">
        <v>102</v>
      </c>
      <c r="B47" s="32" t="s">
        <v>1</v>
      </c>
      <c r="C47" s="32"/>
      <c r="D47" s="32"/>
      <c r="E47" s="32"/>
    </row>
    <row r="48" spans="1:8" x14ac:dyDescent="0.25">
      <c r="A48" t="s">
        <v>103</v>
      </c>
      <c r="B48" s="32" t="s">
        <v>1</v>
      </c>
      <c r="C48" s="32"/>
      <c r="D48" s="32"/>
      <c r="E48" s="32"/>
    </row>
    <row r="49" spans="1:5" x14ac:dyDescent="0.25">
      <c r="A49" t="s">
        <v>104</v>
      </c>
      <c r="B49" s="32" t="s">
        <v>1</v>
      </c>
      <c r="C49" s="32"/>
      <c r="D49" s="32"/>
      <c r="E49" s="32"/>
    </row>
  </sheetData>
  <sheetProtection password="CF66" sheet="1" objects="1" scenarios="1" formatColumns="0" formatRows="0"/>
  <mergeCells count="12">
    <mergeCell ref="A1:G1"/>
    <mergeCell ref="A2:A4"/>
    <mergeCell ref="B2:B4"/>
    <mergeCell ref="C2:C3"/>
    <mergeCell ref="D2:G2"/>
    <mergeCell ref="B48:E48"/>
    <mergeCell ref="B49:E49"/>
    <mergeCell ref="C31:G31"/>
    <mergeCell ref="A43:G43"/>
    <mergeCell ref="B45:E45"/>
    <mergeCell ref="B46:E46"/>
    <mergeCell ref="B47:E47"/>
  </mergeCells>
  <conditionalFormatting sqref="C5">
    <cfRule type="cellIs" dxfId="45" priority="1" operator="notEqual">
      <formula>ROUND(SUM(D5:G5),1)</formula>
    </cfRule>
  </conditionalFormatting>
  <conditionalFormatting sqref="C6">
    <cfRule type="cellIs" dxfId="44" priority="2" operator="notEqual">
      <formula>ROUND(SUM(D6:G6),1)</formula>
    </cfRule>
  </conditionalFormatting>
  <conditionalFormatting sqref="C7">
    <cfRule type="cellIs" dxfId="43" priority="3" operator="notEqual">
      <formula>ROUND(SUM(D7:G7),1)</formula>
    </cfRule>
  </conditionalFormatting>
  <conditionalFormatting sqref="C8">
    <cfRule type="cellIs" dxfId="42" priority="4" operator="notEqual">
      <formula>ROUND(SUM(D8:G8),1)</formula>
    </cfRule>
  </conditionalFormatting>
  <conditionalFormatting sqref="C9">
    <cfRule type="cellIs" dxfId="41" priority="5" operator="notEqual">
      <formula>ROUND(SUM(D9:G9),1)</formula>
    </cfRule>
  </conditionalFormatting>
  <conditionalFormatting sqref="C10">
    <cfRule type="cellIs" dxfId="40" priority="6" operator="notEqual">
      <formula>ROUND(SUM(D10:G10),1)</formula>
    </cfRule>
  </conditionalFormatting>
  <conditionalFormatting sqref="C11">
    <cfRule type="cellIs" dxfId="39" priority="7" operator="notEqual">
      <formula>ROUND(SUM(D11:G11),1)</formula>
    </cfRule>
  </conditionalFormatting>
  <conditionalFormatting sqref="C12">
    <cfRule type="cellIs" dxfId="38" priority="8" operator="notEqual">
      <formula>ROUND(SUM(D12:G12),1)</formula>
    </cfRule>
  </conditionalFormatting>
  <conditionalFormatting sqref="C13">
    <cfRule type="cellIs" dxfId="37" priority="9" operator="notEqual">
      <formula>ROUND(SUM(D13:G13),1)</formula>
    </cfRule>
  </conditionalFormatting>
  <conditionalFormatting sqref="C14">
    <cfRule type="cellIs" dxfId="36" priority="10" operator="notEqual">
      <formula>ROUND(SUM(D14:G14),1)</formula>
    </cfRule>
  </conditionalFormatting>
  <conditionalFormatting sqref="C15">
    <cfRule type="cellIs" dxfId="35" priority="11" operator="notEqual">
      <formula>ROUND(SUM(D15:G15),1)</formula>
    </cfRule>
  </conditionalFormatting>
  <conditionalFormatting sqref="C16">
    <cfRule type="cellIs" dxfId="34" priority="12" operator="notEqual">
      <formula>ROUND(SUM(D16:G16),1)</formula>
    </cfRule>
  </conditionalFormatting>
  <conditionalFormatting sqref="C17">
    <cfRule type="cellIs" dxfId="33" priority="13" operator="notEqual">
      <formula>ROUND(SUM(D17:G17),1)</formula>
    </cfRule>
  </conditionalFormatting>
  <conditionalFormatting sqref="C18">
    <cfRule type="cellIs" dxfId="32" priority="14" operator="notEqual">
      <formula>ROUND(SUM(D18:G18),1)</formula>
    </cfRule>
  </conditionalFormatting>
  <conditionalFormatting sqref="C19">
    <cfRule type="cellIs" dxfId="31" priority="15" operator="notEqual">
      <formula>ROUND(SUM(D19:G19),1)</formula>
    </cfRule>
  </conditionalFormatting>
  <conditionalFormatting sqref="C20">
    <cfRule type="cellIs" dxfId="30" priority="16" operator="notEqual">
      <formula>ROUND(SUM(D20:G20),1)</formula>
    </cfRule>
  </conditionalFormatting>
  <conditionalFormatting sqref="C21">
    <cfRule type="cellIs" dxfId="29" priority="17" operator="notEqual">
      <formula>ROUND(SUM(D21:G21),1)</formula>
    </cfRule>
  </conditionalFormatting>
  <conditionalFormatting sqref="C22">
    <cfRule type="cellIs" dxfId="28" priority="18" operator="notEqual">
      <formula>ROUND(SUM(D22:G22),1)</formula>
    </cfRule>
  </conditionalFormatting>
  <conditionalFormatting sqref="C23">
    <cfRule type="cellIs" dxfId="27" priority="19" operator="notEqual">
      <formula>ROUND(SUM(D23:G23),1)</formula>
    </cfRule>
  </conditionalFormatting>
  <conditionalFormatting sqref="C24">
    <cfRule type="cellIs" dxfId="26" priority="20" operator="notEqual">
      <formula>ROUND(SUM(D24:G24),1)</formula>
    </cfRule>
  </conditionalFormatting>
  <conditionalFormatting sqref="C25">
    <cfRule type="cellIs" dxfId="25" priority="21" operator="notEqual">
      <formula>F25</formula>
    </cfRule>
  </conditionalFormatting>
  <conditionalFormatting sqref="C26">
    <cfRule type="cellIs" dxfId="24" priority="22" operator="notEqual">
      <formula>ROUND(SUM(C5:C24)-C25,1)</formula>
    </cfRule>
  </conditionalFormatting>
  <conditionalFormatting sqref="C26">
    <cfRule type="cellIs" dxfId="23" priority="23" operator="notEqual">
      <formula>ROUND(C39-C40,1)</formula>
    </cfRule>
  </conditionalFormatting>
  <conditionalFormatting sqref="D26">
    <cfRule type="cellIs" dxfId="22" priority="24" operator="notEqual">
      <formula>ROUND(SUM(D5:D24),1)</formula>
    </cfRule>
  </conditionalFormatting>
  <conditionalFormatting sqref="E26">
    <cfRule type="cellIs" dxfId="21" priority="25" operator="notEqual">
      <formula>ROUND(SUM(E5:E24),1)</formula>
    </cfRule>
  </conditionalFormatting>
  <conditionalFormatting sqref="F26">
    <cfRule type="cellIs" dxfId="20" priority="26" operator="notEqual">
      <formula>ROUND(SUM(F5:F24)-F25,1)</formula>
    </cfRule>
  </conditionalFormatting>
  <conditionalFormatting sqref="G26">
    <cfRule type="cellIs" dxfId="19" priority="27" operator="notEqual">
      <formula>ROUND(SUM(G5:G24),1)</formula>
    </cfRule>
  </conditionalFormatting>
  <conditionalFormatting sqref="C29">
    <cfRule type="cellIs" dxfId="18" priority="28" operator="notEqual">
      <formula>ROUND(SUM(C26:C27)-C28,1)</formula>
    </cfRule>
  </conditionalFormatting>
  <conditionalFormatting sqref="C30">
    <cfRule type="cellIs" dxfId="17" priority="29" operator="notEqual">
      <formula>ROUND(SUM(D30:G30),1)</formula>
    </cfRule>
  </conditionalFormatting>
  <conditionalFormatting sqref="C30">
    <cfRule type="cellIs" dxfId="16" priority="30" operator="notEqual">
      <formula>ROUND(SUM(C32:C36)-C37,1)</formula>
    </cfRule>
  </conditionalFormatting>
  <conditionalFormatting sqref="C30">
    <cfRule type="cellIs" dxfId="15" priority="31" operator="notEqual">
      <formula>C26</formula>
    </cfRule>
  </conditionalFormatting>
  <conditionalFormatting sqref="D30">
    <cfRule type="cellIs" dxfId="14" priority="32" operator="notEqual">
      <formula>ROUND(SUM(D32:D36),1)</formula>
    </cfRule>
  </conditionalFormatting>
  <conditionalFormatting sqref="D30">
    <cfRule type="cellIs" dxfId="13" priority="33" operator="notEqual">
      <formula>D26</formula>
    </cfRule>
  </conditionalFormatting>
  <conditionalFormatting sqref="E30">
    <cfRule type="cellIs" dxfId="12" priority="34" operator="notEqual">
      <formula>ROUND(SUM(E32:E36),1)</formula>
    </cfRule>
  </conditionalFormatting>
  <conditionalFormatting sqref="E30">
    <cfRule type="cellIs" dxfId="11" priority="35" operator="notEqual">
      <formula>E26</formula>
    </cfRule>
  </conditionalFormatting>
  <conditionalFormatting sqref="F30">
    <cfRule type="cellIs" dxfId="10" priority="36" operator="notEqual">
      <formula>ROUND(SUM(F32:F36),1)</formula>
    </cfRule>
  </conditionalFormatting>
  <conditionalFormatting sqref="F30">
    <cfRule type="cellIs" dxfId="9" priority="37" operator="notEqual">
      <formula>F26</formula>
    </cfRule>
  </conditionalFormatting>
  <conditionalFormatting sqref="G30">
    <cfRule type="cellIs" dxfId="8" priority="38" operator="notEqual">
      <formula>ROUND(SUM(G32:G36),1)</formula>
    </cfRule>
  </conditionalFormatting>
  <conditionalFormatting sqref="G30">
    <cfRule type="cellIs" dxfId="7" priority="39" operator="notEqual">
      <formula>G26</formula>
    </cfRule>
  </conditionalFormatting>
  <conditionalFormatting sqref="C32">
    <cfRule type="cellIs" dxfId="6" priority="40" operator="notEqual">
      <formula>ROUND(SUM(D32:G32),1)</formula>
    </cfRule>
  </conditionalFormatting>
  <conditionalFormatting sqref="C33">
    <cfRule type="cellIs" dxfId="5" priority="41" operator="notEqual">
      <formula>ROUND(SUM(D33:G33),1)</formula>
    </cfRule>
  </conditionalFormatting>
  <conditionalFormatting sqref="C34">
    <cfRule type="cellIs" dxfId="4" priority="42" operator="notEqual">
      <formula>ROUND(SUM(D34:G34),1)</formula>
    </cfRule>
  </conditionalFormatting>
  <conditionalFormatting sqref="C35">
    <cfRule type="cellIs" dxfId="3" priority="43" operator="notEqual">
      <formula>ROUND(SUM(D35:G35),1)</formula>
    </cfRule>
  </conditionalFormatting>
  <conditionalFormatting sqref="C36">
    <cfRule type="cellIs" dxfId="2" priority="44" operator="notEqual">
      <formula>ROUND(SUM(D36:G36),1)</formula>
    </cfRule>
  </conditionalFormatting>
  <conditionalFormatting sqref="C37">
    <cfRule type="cellIs" dxfId="1" priority="45" operator="notEqual">
      <formula>C25</formula>
    </cfRule>
  </conditionalFormatting>
  <conditionalFormatting sqref="C38">
    <cfRule type="cellIs" dxfId="0" priority="46" operator="notEqual">
      <formula>ROUND(C39-C40,1)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2022-11-23T07:09:20Z</dcterms:created>
  <dcterms:modified xsi:type="dcterms:W3CDTF">2024-12-17T10:57:45Z</dcterms:modified>
</cp:coreProperties>
</file>