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I29" i="2" l="1"/>
  <c r="I28" i="2"/>
  <c r="I27" i="2"/>
  <c r="I26" i="2"/>
  <c r="I25" i="2"/>
  <c r="I23" i="2"/>
  <c r="I22" i="2"/>
  <c r="I21" i="2"/>
  <c r="I20" i="2"/>
  <c r="I19" i="2"/>
  <c r="I17" i="2"/>
  <c r="I16" i="2"/>
  <c r="I15" i="2"/>
  <c r="I14" i="2"/>
  <c r="I13" i="2"/>
  <c r="I12" i="2"/>
  <c r="I10" i="2"/>
  <c r="I9" i="2"/>
  <c r="I8" i="2"/>
  <c r="I7" i="2"/>
  <c r="I5" i="2"/>
</calcChain>
</file>

<file path=xl/sharedStrings.xml><?xml version="1.0" encoding="utf-8"?>
<sst xmlns="http://schemas.openxmlformats.org/spreadsheetml/2006/main" count="136" uniqueCount="107">
  <si>
    <t>Код страны:</t>
  </si>
  <si>
    <t/>
  </si>
  <si>
    <t>Страна:</t>
  </si>
  <si>
    <t>Код шаблона</t>
  </si>
  <si>
    <t>S22.12.5</t>
  </si>
  <si>
    <t>Название секции</t>
  </si>
  <si>
    <t>S22.Вопросник № 12 по статистике населения</t>
  </si>
  <si>
    <t>Название формы</t>
  </si>
  <si>
    <t>12.5.Распределение умерших по причинам смерти</t>
  </si>
  <si>
    <t>Версия шаблона</t>
  </si>
  <si>
    <t>2023</t>
  </si>
  <si>
    <t>Период формы/дата предоставления</t>
  </si>
  <si>
    <t>Год, 25 мая</t>
  </si>
  <si>
    <t>Отчетная дата (последнее число отчетного периода)</t>
  </si>
  <si>
    <t>1. Распределение умерших по причинам смерти</t>
  </si>
  <si>
    <t>Наименование показателя</t>
  </si>
  <si>
    <t>Код стр.</t>
  </si>
  <si>
    <t>Всего умерших, человек:</t>
  </si>
  <si>
    <t>Всего умерших на 100 тысяч человек</t>
  </si>
  <si>
    <t>Всего</t>
  </si>
  <si>
    <t>мужчины</t>
  </si>
  <si>
    <t>женщины</t>
  </si>
  <si>
    <t>1</t>
  </si>
  <si>
    <t>2</t>
  </si>
  <si>
    <t>3</t>
  </si>
  <si>
    <t>4</t>
  </si>
  <si>
    <t>5</t>
  </si>
  <si>
    <t>6</t>
  </si>
  <si>
    <t>Всего умерших от всех причин</t>
  </si>
  <si>
    <t>01</t>
  </si>
  <si>
    <t>      в том числе</t>
  </si>
  <si>
    <t>      от инфекционных и паразитарных болезней</t>
  </si>
  <si>
    <t>02</t>
  </si>
  <si>
    <t>         из них от туберкулеза органов дыхания</t>
  </si>
  <si>
    <t>03</t>
  </si>
  <si>
    <t>от злокачественных новообразований</t>
  </si>
  <si>
    <t>04</t>
  </si>
  <si>
    <t>от болезней системы кровообращения</t>
  </si>
  <si>
    <t>05</t>
  </si>
  <si>
    <t>из них:</t>
  </si>
  <si>
    <t>      от ишемической болезни сердца, в том числе:</t>
  </si>
  <si>
    <t>06</t>
  </si>
  <si>
    <t>         от осторого инфаркта миокарда</t>
  </si>
  <si>
    <t>07</t>
  </si>
  <si>
    <t>         от кардиосклероза атеросклерот</t>
  </si>
  <si>
    <t>08</t>
  </si>
  <si>
    <t>         от цереброваскулярных болезней</t>
  </si>
  <si>
    <t>09</t>
  </si>
  <si>
    <t>от сахарного диабета</t>
  </si>
  <si>
    <t>10</t>
  </si>
  <si>
    <t>от болезней органов дыхания</t>
  </si>
  <si>
    <t>11</t>
  </si>
  <si>
    <t>из них</t>
  </si>
  <si>
    <t>      от бронхита, эмфиземы</t>
  </si>
  <si>
    <t>12</t>
  </si>
  <si>
    <t>от болезней органов пищеварения</t>
  </si>
  <si>
    <t>13</t>
  </si>
  <si>
    <t>от болезней мочеполовой системы</t>
  </si>
  <si>
    <t>14</t>
  </si>
  <si>
    <t>от осложнений беременности, родов и послеродового периода</t>
  </si>
  <si>
    <t>15</t>
  </si>
  <si>
    <t>от внешних причин смертности (травмы, отравления и т.д.)</t>
  </si>
  <si>
    <t>16</t>
  </si>
  <si>
    <t>      от случайных отравлений алкоголем</t>
  </si>
  <si>
    <t>17</t>
  </si>
  <si>
    <t>      от самоубийств</t>
  </si>
  <si>
    <t>18</t>
  </si>
  <si>
    <t>      от убийств</t>
  </si>
  <si>
    <t>19</t>
  </si>
  <si>
    <t>      от всех видов транспортных несчастных случаев</t>
  </si>
  <si>
    <t>20</t>
  </si>
  <si>
    <t>         в том числе от дорожно-транспортных происшествий</t>
  </si>
  <si>
    <t>21</t>
  </si>
  <si>
    <t>от коронавирусной инфекции, вызванной Covid-19</t>
  </si>
  <si>
    <t>22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</si>
  <si>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</si>
  <si>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</si>
  <si>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</si>
  <si>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</si>
  <si>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</si>
  <si>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</si>
  <si>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</si>
  <si>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Младенческая и материнская смертность</t>
  </si>
  <si>
    <t>человек</t>
  </si>
  <si>
    <t>на 10000 родившихся (живыми)</t>
  </si>
  <si>
    <t>23</t>
  </si>
  <si>
    <t>в том числе</t>
  </si>
  <si>
    <t>      от инфекционных и паразитарных болезний</t>
  </si>
  <si>
    <t>24</t>
  </si>
  <si>
    <t>         из них от кишечных инфекций</t>
  </si>
  <si>
    <t>25</t>
  </si>
  <si>
    <t>      от болезней органов дыхания</t>
  </si>
  <si>
    <t>26</t>
  </si>
  <si>
    <t>         из них от острых пневмоний</t>
  </si>
  <si>
    <t>27</t>
  </si>
  <si>
    <t>      от врожденных аномалий</t>
  </si>
  <si>
    <t>28</t>
  </si>
  <si>
    <t>      от состояний, возникающих в перинатальном периоде</t>
  </si>
  <si>
    <t>29</t>
  </si>
  <si>
    <t>      от внешних причин смертности (несчастых случаев, убийств и других внешних воздействий)</t>
  </si>
  <si>
    <t>30</t>
  </si>
  <si>
    <t>Число женщин, умерших от осложнений беременности, родов и послеродового периода</t>
  </si>
  <si>
    <t>31</t>
  </si>
  <si>
    <t>Число детей, умерших в возрасте 0-6 дней: мальчики           девочки</t>
  </si>
  <si>
    <t>32</t>
  </si>
  <si>
    <t>Примечание</t>
  </si>
  <si>
    <t>Число детей, умерших в возрасте 0-6 дней: мальчики       девочки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</si>
</sst>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45657.573159722226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workbookViewId="0"/>
  </sheetViews>
  <sheetFormatPr defaultRowHeight="15" x14ac:dyDescent="0.25"/>
  <cols>
    <col min="1" max="1" width="59.8554687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  <c r="G2" s="10"/>
      <c r="H2" s="10"/>
    </row>
    <row r="3" spans="1:9" ht="30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19</v>
      </c>
      <c r="G3" s="1" t="s">
        <v>20</v>
      </c>
      <c r="H3" s="1" t="s">
        <v>21</v>
      </c>
    </row>
    <row r="4" spans="1:9" x14ac:dyDescent="0.25">
      <c r="A4" s="10"/>
      <c r="B4" s="10"/>
      <c r="C4" s="1" t="s">
        <v>22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</row>
    <row r="5" spans="1:9" ht="30" customHeight="1" x14ac:dyDescent="0.25">
      <c r="A5" s="2" t="s">
        <v>28</v>
      </c>
      <c r="B5" s="1" t="s">
        <v>29</v>
      </c>
      <c r="C5" s="7"/>
      <c r="D5" s="7"/>
      <c r="E5" s="7"/>
      <c r="F5" s="7"/>
      <c r="G5" s="7"/>
      <c r="H5" s="7"/>
      <c r="I5" s="3" t="str">
        <f>IFERROR(IF(C5=ROUND(SUM(D5:E5),1)," "," Стр. 01, Гр. 1 [C5]  д.б. = [Окр(Сум(D5:E5),1)] {" &amp; ROUND(SUM(D5:E5),1) &amp; "}.")," ")</f>
        <v xml:space="preserve"> </v>
      </c>
    </row>
    <row r="6" spans="1:9" ht="30" customHeight="1" x14ac:dyDescent="0.25">
      <c r="A6" s="2" t="s">
        <v>30</v>
      </c>
      <c r="B6" s="1"/>
      <c r="C6" s="11"/>
      <c r="D6" s="11"/>
      <c r="E6" s="11"/>
      <c r="F6" s="11"/>
      <c r="G6" s="11"/>
      <c r="H6" s="11"/>
    </row>
    <row r="7" spans="1:9" ht="30" customHeight="1" x14ac:dyDescent="0.25">
      <c r="A7" s="2" t="s">
        <v>31</v>
      </c>
      <c r="B7" s="1" t="s">
        <v>32</v>
      </c>
      <c r="C7" s="7"/>
      <c r="D7" s="7"/>
      <c r="E7" s="7"/>
      <c r="F7" s="7"/>
      <c r="G7" s="7"/>
      <c r="H7" s="7"/>
      <c r="I7" s="3" t="str">
        <f>IFERROR(IF(C7=ROUND(SUM(D7:E7),1)," "," Стр. 02, Гр. 1 [C7]  д.б. = [Окр(Сум(D7:E7),1)] {" &amp; ROUND(SUM(D7:E7),1) &amp; "}.")," ")</f>
        <v xml:space="preserve"> </v>
      </c>
    </row>
    <row r="8" spans="1:9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3" t="str">
        <f>IFERROR(IF(C8=ROUND(SUM(D8:E8),1)," "," Стр. 03, Гр. 1 [C8]  д.б. = [Окр(Сум(D8:E8),1)] {" &amp; ROUND(SUM(D8:E8),1) &amp; "}.")," ")</f>
        <v xml:space="preserve"> </v>
      </c>
    </row>
    <row r="9" spans="1:9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3" t="str">
        <f>IFERROR(IF(C9=ROUND(SUM(D9:E9),1)," "," Стр. 04, Гр. 1 [C9]  д.б. = [Окр(Сум(D9:E9),1)] {" &amp; ROUND(SUM(D9:E9),1) &amp; "}.")," ")</f>
        <v xml:space="preserve"> </v>
      </c>
    </row>
    <row r="10" spans="1:9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3" t="str">
        <f>IFERROR(IF(C10=ROUND(SUM(D10:E10),1)," "," Стр. 05, Гр. 1 [C10]  д.б. = [Окр(Сум(D10:E10),1)] {" &amp; ROUND(SUM(D10:E10),1) &amp; "}.")," ")</f>
        <v xml:space="preserve"> </v>
      </c>
    </row>
    <row r="11" spans="1:9" ht="30" customHeight="1" x14ac:dyDescent="0.25">
      <c r="A11" s="2" t="s">
        <v>39</v>
      </c>
      <c r="B11" s="1"/>
      <c r="C11" s="11"/>
      <c r="D11" s="11"/>
      <c r="E11" s="11"/>
      <c r="F11" s="11"/>
      <c r="G11" s="11"/>
      <c r="H11" s="11"/>
    </row>
    <row r="12" spans="1:9" ht="30" customHeight="1" x14ac:dyDescent="0.25">
      <c r="A12" s="2" t="s">
        <v>40</v>
      </c>
      <c r="B12" s="1" t="s">
        <v>41</v>
      </c>
      <c r="C12" s="7"/>
      <c r="D12" s="7"/>
      <c r="E12" s="7"/>
      <c r="F12" s="7"/>
      <c r="G12" s="7"/>
      <c r="H12" s="7"/>
      <c r="I12" s="3" t="str">
        <f>IFERROR(IF(C12=ROUND(SUM(D12:E12),1)," "," Стр. 06, Гр. 1 [C12]  д.б. = [Окр(Сум(D12:E12),1)] {" &amp; ROUND(SUM(D12:E12),1) &amp; "}.")," ")</f>
        <v xml:space="preserve"> </v>
      </c>
    </row>
    <row r="13" spans="1:9" ht="30" customHeight="1" x14ac:dyDescent="0.25">
      <c r="A13" s="2" t="s">
        <v>42</v>
      </c>
      <c r="B13" s="1" t="s">
        <v>43</v>
      </c>
      <c r="C13" s="7"/>
      <c r="D13" s="7"/>
      <c r="E13" s="7"/>
      <c r="F13" s="7"/>
      <c r="G13" s="7"/>
      <c r="H13" s="7"/>
      <c r="I13" s="3" t="str">
        <f>IFERROR(IF(C13=ROUND(SUM(D13:E13),1)," "," Стр. 07, Гр. 1 [C13]  д.б. = [Окр(Сум(D13:E13),1)] {" &amp; ROUND(SUM(D13:E13),1) &amp; "}.")," ")</f>
        <v xml:space="preserve"> </v>
      </c>
    </row>
    <row r="14" spans="1:9" ht="30" customHeight="1" x14ac:dyDescent="0.25">
      <c r="A14" s="2" t="s">
        <v>44</v>
      </c>
      <c r="B14" s="1" t="s">
        <v>45</v>
      </c>
      <c r="C14" s="7"/>
      <c r="D14" s="7"/>
      <c r="E14" s="7"/>
      <c r="F14" s="7"/>
      <c r="G14" s="7"/>
      <c r="H14" s="7"/>
      <c r="I14" s="3" t="str">
        <f>IFERROR(IF(C14=ROUND(SUM(D14:E14),1)," "," Стр. 08, Гр. 1 [C14]  д.б. = [Окр(Сум(D14:E14),1)] {" &amp; ROUND(SUM(D14:E14),1) &amp; "}.")," ")</f>
        <v xml:space="preserve"> </v>
      </c>
    </row>
    <row r="15" spans="1:9" ht="30" customHeight="1" x14ac:dyDescent="0.25">
      <c r="A15" s="2" t="s">
        <v>46</v>
      </c>
      <c r="B15" s="1" t="s">
        <v>47</v>
      </c>
      <c r="C15" s="7"/>
      <c r="D15" s="7"/>
      <c r="E15" s="7"/>
      <c r="F15" s="7"/>
      <c r="G15" s="7"/>
      <c r="H15" s="7"/>
      <c r="I15" s="3" t="str">
        <f>IFERROR(IF(C15=ROUND(SUM(D15:E15),1)," "," Стр. 09, Гр. 1 [C15]  д.б. = [Окр(Сум(D15:E15),1)] {" &amp; ROUND(SUM(D15:E15),1) &amp; "}.")," ")</f>
        <v xml:space="preserve"> </v>
      </c>
    </row>
    <row r="16" spans="1:9" ht="30" customHeight="1" x14ac:dyDescent="0.25">
      <c r="A16" s="2" t="s">
        <v>48</v>
      </c>
      <c r="B16" s="1" t="s">
        <v>49</v>
      </c>
      <c r="C16" s="7"/>
      <c r="D16" s="7"/>
      <c r="E16" s="7"/>
      <c r="F16" s="7"/>
      <c r="G16" s="7"/>
      <c r="H16" s="7"/>
      <c r="I16" s="3" t="str">
        <f>IFERROR(IF(C16=ROUND(SUM(D16:E16),1)," "," Стр. 10, Гр. 1 [C16]  д.б. = [Окр(Сум(D16:E16),1)] {" &amp; ROUND(SUM(D16:E16),1) &amp; "}.")," ")</f>
        <v xml:space="preserve"> </v>
      </c>
    </row>
    <row r="17" spans="1:9" ht="30" customHeight="1" x14ac:dyDescent="0.25">
      <c r="A17" s="2" t="s">
        <v>50</v>
      </c>
      <c r="B17" s="1" t="s">
        <v>51</v>
      </c>
      <c r="C17" s="7"/>
      <c r="D17" s="7"/>
      <c r="E17" s="7"/>
      <c r="F17" s="7"/>
      <c r="G17" s="7"/>
      <c r="H17" s="7"/>
      <c r="I17" s="3" t="str">
        <f>IFERROR(IF(C17=ROUND(SUM(D17:E17),1)," "," Стр. 11, Гр. 1 [C17]  д.б. = [Окр(Сум(D17:E17),1)] {" &amp; ROUND(SUM(D17:E17),1) &amp; "}.")," ")</f>
        <v xml:space="preserve"> </v>
      </c>
    </row>
    <row r="18" spans="1:9" ht="30" customHeight="1" x14ac:dyDescent="0.25">
      <c r="A18" s="2" t="s">
        <v>52</v>
      </c>
      <c r="B18" s="1"/>
      <c r="C18" s="11"/>
      <c r="D18" s="11"/>
      <c r="E18" s="11"/>
      <c r="F18" s="11"/>
      <c r="G18" s="11"/>
      <c r="H18" s="11"/>
    </row>
    <row r="19" spans="1:9" ht="30" customHeight="1" x14ac:dyDescent="0.25">
      <c r="A19" s="2" t="s">
        <v>53</v>
      </c>
      <c r="B19" s="1" t="s">
        <v>54</v>
      </c>
      <c r="C19" s="7"/>
      <c r="D19" s="7"/>
      <c r="E19" s="7"/>
      <c r="F19" s="7"/>
      <c r="G19" s="7"/>
      <c r="H19" s="7"/>
      <c r="I19" s="3" t="str">
        <f>IFERROR(IF(C19=ROUND(SUM(D19:E19),1)," "," Стр. 12, Гр. 1 [C19]  д.б. = [Окр(Сум(D19:E19),1)] {" &amp; ROUND(SUM(D19:E19),1) &amp; "}.")," ")</f>
        <v xml:space="preserve"> </v>
      </c>
    </row>
    <row r="20" spans="1:9" ht="30" customHeight="1" x14ac:dyDescent="0.25">
      <c r="A20" s="2" t="s">
        <v>55</v>
      </c>
      <c r="B20" s="1" t="s">
        <v>56</v>
      </c>
      <c r="C20" s="7"/>
      <c r="D20" s="7"/>
      <c r="E20" s="7"/>
      <c r="F20" s="7"/>
      <c r="G20" s="7"/>
      <c r="H20" s="7"/>
      <c r="I20" s="3" t="str">
        <f>IFERROR(IF(C20=ROUND(SUM(D20:E20),1)," "," Стр. 13, Гр. 1 [C20]  д.б. = [Окр(Сум(D20:E20),1)] {" &amp; ROUND(SUM(D20:E20),1) &amp; "}.")," ")</f>
        <v xml:space="preserve"> </v>
      </c>
    </row>
    <row r="21" spans="1:9" ht="30" customHeight="1" x14ac:dyDescent="0.25">
      <c r="A21" s="2" t="s">
        <v>57</v>
      </c>
      <c r="B21" s="1" t="s">
        <v>58</v>
      </c>
      <c r="C21" s="7"/>
      <c r="D21" s="7"/>
      <c r="E21" s="7"/>
      <c r="F21" s="7"/>
      <c r="G21" s="7"/>
      <c r="H21" s="7"/>
      <c r="I21" s="3" t="str">
        <f>IFERROR(IF(C21=ROUND(SUM(D21:E21),1)," "," Стр. 14, Гр. 1 [C21]  д.б. = [Окр(Сум(D21:E21),1)] {" &amp; ROUND(SUM(D21:E21),1) &amp; "}.")," ")</f>
        <v xml:space="preserve"> </v>
      </c>
    </row>
    <row r="22" spans="1:9" ht="30" customHeight="1" x14ac:dyDescent="0.25">
      <c r="A22" s="2" t="s">
        <v>59</v>
      </c>
      <c r="B22" s="1" t="s">
        <v>60</v>
      </c>
      <c r="C22" s="7"/>
      <c r="D22" s="7"/>
      <c r="E22" s="7"/>
      <c r="F22" s="7"/>
      <c r="G22" s="7"/>
      <c r="H22" s="7"/>
      <c r="I22" s="3" t="str">
        <f>IFERROR(IF(C22=ROUND(SUM(D22:E22),1)," "," Стр. 15, Гр. 1 [C22]  д.б. = [Окр(Сум(D22:E22),1)] {" &amp; ROUND(SUM(D22:E22),1) &amp; "}.")," ")</f>
        <v xml:space="preserve"> </v>
      </c>
    </row>
    <row r="23" spans="1:9" ht="30" customHeight="1" x14ac:dyDescent="0.25">
      <c r="A23" s="2" t="s">
        <v>61</v>
      </c>
      <c r="B23" s="1" t="s">
        <v>62</v>
      </c>
      <c r="C23" s="7"/>
      <c r="D23" s="7"/>
      <c r="E23" s="7"/>
      <c r="F23" s="7"/>
      <c r="G23" s="7"/>
      <c r="H23" s="7"/>
      <c r="I23" s="3" t="str">
        <f>IFERROR(IF(C23=ROUND(SUM(D23:E23),1)," "," Стр. 16, Гр. 1 [C23]  д.б. = [Окр(Сум(D23:E23),1)] {" &amp; ROUND(SUM(D23:E23),1) &amp; "}.")," ")</f>
        <v xml:space="preserve"> </v>
      </c>
    </row>
    <row r="24" spans="1:9" ht="30" customHeight="1" x14ac:dyDescent="0.25">
      <c r="A24" s="2" t="s">
        <v>52</v>
      </c>
      <c r="B24" s="1"/>
      <c r="C24" s="11"/>
      <c r="D24" s="11"/>
      <c r="E24" s="11"/>
      <c r="F24" s="11"/>
      <c r="G24" s="11"/>
      <c r="H24" s="11"/>
    </row>
    <row r="25" spans="1:9" ht="30" customHeight="1" x14ac:dyDescent="0.25">
      <c r="A25" s="2" t="s">
        <v>63</v>
      </c>
      <c r="B25" s="1" t="s">
        <v>64</v>
      </c>
      <c r="C25" s="7"/>
      <c r="D25" s="7"/>
      <c r="E25" s="7"/>
      <c r="F25" s="7"/>
      <c r="G25" s="7"/>
      <c r="H25" s="7"/>
      <c r="I25" s="3" t="str">
        <f>IFERROR(IF(C25=ROUND(SUM(D25:E25),1)," "," Стр. 17, Гр. 1 [C25]  д.б. = [Окр(Сум(D25:E25),1)] {" &amp; ROUND(SUM(D25:E25),1) &amp; "}.")," ")</f>
        <v xml:space="preserve"> </v>
      </c>
    </row>
    <row r="26" spans="1:9" ht="30" customHeight="1" x14ac:dyDescent="0.25">
      <c r="A26" s="2" t="s">
        <v>65</v>
      </c>
      <c r="B26" s="1" t="s">
        <v>66</v>
      </c>
      <c r="C26" s="7"/>
      <c r="D26" s="7"/>
      <c r="E26" s="7"/>
      <c r="F26" s="7"/>
      <c r="G26" s="7"/>
      <c r="H26" s="7"/>
      <c r="I26" s="3" t="str">
        <f>IFERROR(IF(C26=ROUND(SUM(D26:E26),1)," "," Стр. 18, Гр. 1 [C26]  д.б. = [Окр(Сум(D26:E26),1)] {" &amp; ROUND(SUM(D26:E26),1) &amp; "}.")," ")</f>
        <v xml:space="preserve"> </v>
      </c>
    </row>
    <row r="27" spans="1:9" ht="30" customHeight="1" x14ac:dyDescent="0.25">
      <c r="A27" s="2" t="s">
        <v>67</v>
      </c>
      <c r="B27" s="1" t="s">
        <v>68</v>
      </c>
      <c r="C27" s="7"/>
      <c r="D27" s="7"/>
      <c r="E27" s="7"/>
      <c r="F27" s="7"/>
      <c r="G27" s="7"/>
      <c r="H27" s="7"/>
      <c r="I27" s="3" t="str">
        <f>IFERROR(IF(C27=ROUND(SUM(D27:E27),1)," "," Стр. 19, Гр. 1 [C27]  д.б. = [Окр(Сум(D27:E27),1)] {" &amp; ROUND(SUM(D27:E27),1) &amp; "}.")," ")</f>
        <v xml:space="preserve"> </v>
      </c>
    </row>
    <row r="28" spans="1:9" ht="30" customHeight="1" x14ac:dyDescent="0.25">
      <c r="A28" s="2" t="s">
        <v>69</v>
      </c>
      <c r="B28" s="1" t="s">
        <v>70</v>
      </c>
      <c r="C28" s="7"/>
      <c r="D28" s="7"/>
      <c r="E28" s="7"/>
      <c r="F28" s="7"/>
      <c r="G28" s="7"/>
      <c r="H28" s="7"/>
      <c r="I28" s="3" t="str">
        <f>IFERROR(IF(C28=ROUND(SUM(D28:E28),1)," "," Стр. 20, Гр. 1 [C28]  д.б. = [Окр(Сум(D28:E28),1)] {" &amp; ROUND(SUM(D28:E28),1) &amp; "}.")," ")</f>
        <v xml:space="preserve"> </v>
      </c>
    </row>
    <row r="29" spans="1:9" ht="30" customHeight="1" x14ac:dyDescent="0.25">
      <c r="A29" s="2" t="s">
        <v>71</v>
      </c>
      <c r="B29" s="1" t="s">
        <v>72</v>
      </c>
      <c r="C29" s="7"/>
      <c r="D29" s="7"/>
      <c r="E29" s="7"/>
      <c r="F29" s="7"/>
      <c r="G29" s="7"/>
      <c r="H29" s="7"/>
      <c r="I29" s="3" t="str">
        <f>IFERROR(IF(C29=ROUND(SUM(D29:E29),1)," "," Стр. 21, Гр. 1 [C29]  д.б. = [Окр(Сум(D29:E29),1)] {" &amp; ROUND(SUM(D29:E29),1) &amp; "}.")," ")</f>
        <v xml:space="preserve"> </v>
      </c>
    </row>
    <row r="30" spans="1:9" ht="30" customHeight="1" x14ac:dyDescent="0.25">
      <c r="A30" s="2" t="s">
        <v>73</v>
      </c>
      <c r="B30" s="1" t="s">
        <v>74</v>
      </c>
      <c r="C30" s="7"/>
      <c r="D30" s="7"/>
      <c r="E30" s="7"/>
      <c r="F30" s="7"/>
      <c r="G30" s="7"/>
      <c r="H30" s="7"/>
    </row>
    <row r="32" spans="1:9" x14ac:dyDescent="0.25">
      <c r="A32" s="6" t="s">
        <v>75</v>
      </c>
    </row>
    <row r="33" spans="1:8" ht="75" customHeight="1" x14ac:dyDescent="0.25">
      <c r="A33" s="12" t="s">
        <v>1</v>
      </c>
      <c r="B33" s="12"/>
      <c r="C33" s="12"/>
      <c r="D33" s="12"/>
      <c r="E33" s="12"/>
      <c r="F33" s="12"/>
      <c r="G33" s="12"/>
      <c r="H33" s="12"/>
    </row>
    <row r="34" spans="1:8" x14ac:dyDescent="0.25">
      <c r="A34" s="6" t="s">
        <v>76</v>
      </c>
    </row>
    <row r="35" spans="1:8" x14ac:dyDescent="0.25">
      <c r="A35" t="s">
        <v>77</v>
      </c>
      <c r="B35" s="12" t="s">
        <v>1</v>
      </c>
      <c r="C35" s="12"/>
      <c r="D35" s="12"/>
      <c r="E35" s="12"/>
    </row>
    <row r="36" spans="1:8" x14ac:dyDescent="0.25">
      <c r="A36" t="s">
        <v>78</v>
      </c>
      <c r="B36" s="12" t="s">
        <v>1</v>
      </c>
      <c r="C36" s="12"/>
      <c r="D36" s="12"/>
      <c r="E36" s="12"/>
    </row>
    <row r="37" spans="1:8" x14ac:dyDescent="0.25">
      <c r="A37" t="s">
        <v>79</v>
      </c>
      <c r="B37" s="12" t="s">
        <v>1</v>
      </c>
      <c r="C37" s="12"/>
      <c r="D37" s="12"/>
      <c r="E37" s="12"/>
    </row>
    <row r="38" spans="1:8" x14ac:dyDescent="0.25">
      <c r="A38" t="s">
        <v>80</v>
      </c>
      <c r="B38" s="12" t="s">
        <v>1</v>
      </c>
      <c r="C38" s="12"/>
      <c r="D38" s="12"/>
      <c r="E38" s="12"/>
    </row>
    <row r="39" spans="1:8" x14ac:dyDescent="0.25">
      <c r="A39" t="s">
        <v>81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5">
    <mergeCell ref="B35:E35"/>
    <mergeCell ref="B36:E36"/>
    <mergeCell ref="B37:E37"/>
    <mergeCell ref="B38:E38"/>
    <mergeCell ref="B39:E39"/>
    <mergeCell ref="C6:H6"/>
    <mergeCell ref="C11:H11"/>
    <mergeCell ref="C18:H18"/>
    <mergeCell ref="C24:H24"/>
    <mergeCell ref="A33:H33"/>
    <mergeCell ref="A1:H1"/>
    <mergeCell ref="A2:A4"/>
    <mergeCell ref="B2:B4"/>
    <mergeCell ref="C2:E2"/>
    <mergeCell ref="F2:H2"/>
  </mergeCells>
  <conditionalFormatting sqref="C5">
    <cfRule type="cellIs" dxfId="20" priority="1" operator="notEqual">
      <formula>ROUND(SUM(D5:E5),1)</formula>
    </cfRule>
  </conditionalFormatting>
  <conditionalFormatting sqref="C7">
    <cfRule type="cellIs" dxfId="19" priority="2" operator="notEqual">
      <formula>ROUND(SUM(D7:E7),1)</formula>
    </cfRule>
  </conditionalFormatting>
  <conditionalFormatting sqref="C8">
    <cfRule type="cellIs" dxfId="18" priority="3" operator="notEqual">
      <formula>ROUND(SUM(D8:E8),1)</formula>
    </cfRule>
  </conditionalFormatting>
  <conditionalFormatting sqref="C9">
    <cfRule type="cellIs" dxfId="17" priority="4" operator="notEqual">
      <formula>ROUND(SUM(D9:E9),1)</formula>
    </cfRule>
  </conditionalFormatting>
  <conditionalFormatting sqref="C10">
    <cfRule type="cellIs" dxfId="16" priority="5" operator="notEqual">
      <formula>ROUND(SUM(D10:E10),1)</formula>
    </cfRule>
  </conditionalFormatting>
  <conditionalFormatting sqref="C12">
    <cfRule type="cellIs" dxfId="15" priority="6" operator="notEqual">
      <formula>ROUND(SUM(D12:E12),1)</formula>
    </cfRule>
  </conditionalFormatting>
  <conditionalFormatting sqref="C13">
    <cfRule type="cellIs" dxfId="14" priority="7" operator="notEqual">
      <formula>ROUND(SUM(D13:E13),1)</formula>
    </cfRule>
  </conditionalFormatting>
  <conditionalFormatting sqref="C14">
    <cfRule type="cellIs" dxfId="13" priority="8" operator="notEqual">
      <formula>ROUND(SUM(D14:E14),1)</formula>
    </cfRule>
  </conditionalFormatting>
  <conditionalFormatting sqref="C15">
    <cfRule type="cellIs" dxfId="12" priority="9" operator="notEqual">
      <formula>ROUND(SUM(D15:E15),1)</formula>
    </cfRule>
  </conditionalFormatting>
  <conditionalFormatting sqref="C16">
    <cfRule type="cellIs" dxfId="11" priority="10" operator="notEqual">
      <formula>ROUND(SUM(D16:E16),1)</formula>
    </cfRule>
  </conditionalFormatting>
  <conditionalFormatting sqref="C17">
    <cfRule type="cellIs" dxfId="10" priority="11" operator="notEqual">
      <formula>ROUND(SUM(D17:E17),1)</formula>
    </cfRule>
  </conditionalFormatting>
  <conditionalFormatting sqref="C19">
    <cfRule type="cellIs" dxfId="9" priority="12" operator="notEqual">
      <formula>ROUND(SUM(D19:E19),1)</formula>
    </cfRule>
  </conditionalFormatting>
  <conditionalFormatting sqref="C20">
    <cfRule type="cellIs" dxfId="8" priority="13" operator="notEqual">
      <formula>ROUND(SUM(D20:E20),1)</formula>
    </cfRule>
  </conditionalFormatting>
  <conditionalFormatting sqref="C21">
    <cfRule type="cellIs" dxfId="7" priority="14" operator="notEqual">
      <formula>ROUND(SUM(D21:E21),1)</formula>
    </cfRule>
  </conditionalFormatting>
  <conditionalFormatting sqref="C22">
    <cfRule type="cellIs" dxfId="6" priority="15" operator="notEqual">
      <formula>ROUND(SUM(D22:E22),1)</formula>
    </cfRule>
  </conditionalFormatting>
  <conditionalFormatting sqref="C23">
    <cfRule type="cellIs" dxfId="5" priority="16" operator="notEqual">
      <formula>ROUND(SUM(D23:E23),1)</formula>
    </cfRule>
  </conditionalFormatting>
  <conditionalFormatting sqref="C25">
    <cfRule type="cellIs" dxfId="4" priority="17" operator="notEqual">
      <formula>ROUND(SUM(D25:E25),1)</formula>
    </cfRule>
  </conditionalFormatting>
  <conditionalFormatting sqref="C26">
    <cfRule type="cellIs" dxfId="3" priority="18" operator="notEqual">
      <formula>ROUND(SUM(D26:E26),1)</formula>
    </cfRule>
  </conditionalFormatting>
  <conditionalFormatting sqref="C27">
    <cfRule type="cellIs" dxfId="2" priority="19" operator="notEqual">
      <formula>ROUND(SUM(D27:E27),1)</formula>
    </cfRule>
  </conditionalFormatting>
  <conditionalFormatting sqref="C28">
    <cfRule type="cellIs" dxfId="1" priority="20" operator="notEqual">
      <formula>ROUND(SUM(D28:E28),1)</formula>
    </cfRule>
  </conditionalFormatting>
  <conditionalFormatting sqref="C29">
    <cfRule type="cellIs" dxfId="0" priority="21" operator="notEqual">
      <formula>ROUND(SUM(D29:E29),1)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GridLines="0" workbookViewId="0"/>
  </sheetViews>
  <sheetFormatPr defaultRowHeight="15" x14ac:dyDescent="0.25"/>
  <cols>
    <col min="1" max="1" width="91.85546875" customWidth="1"/>
    <col min="2" max="2" width="10" customWidth="1"/>
    <col min="5" max="5" width="250" customWidth="1"/>
  </cols>
  <sheetData>
    <row r="1" spans="1:4" ht="50.1" customHeight="1" x14ac:dyDescent="0.25">
      <c r="A1" s="8" t="s">
        <v>82</v>
      </c>
      <c r="B1" s="9"/>
      <c r="C1" s="9"/>
      <c r="D1" s="9"/>
    </row>
    <row r="2" spans="1:4" ht="75" x14ac:dyDescent="0.25">
      <c r="A2" s="10" t="s">
        <v>15</v>
      </c>
      <c r="B2" s="10" t="s">
        <v>16</v>
      </c>
      <c r="C2" s="1" t="s">
        <v>83</v>
      </c>
      <c r="D2" s="1" t="s">
        <v>84</v>
      </c>
    </row>
    <row r="3" spans="1:4" x14ac:dyDescent="0.25">
      <c r="A3" s="10"/>
      <c r="B3" s="10"/>
      <c r="C3" s="1" t="s">
        <v>22</v>
      </c>
      <c r="D3" s="1" t="s">
        <v>23</v>
      </c>
    </row>
    <row r="4" spans="1:4" ht="45" customHeight="1" x14ac:dyDescent="0.25">
      <c r="A4" s="2" t="s">
        <v>28</v>
      </c>
      <c r="B4" s="1" t="s">
        <v>85</v>
      </c>
      <c r="C4" s="7"/>
      <c r="D4" s="7"/>
    </row>
    <row r="5" spans="1:4" ht="45" customHeight="1" x14ac:dyDescent="0.25">
      <c r="A5" s="2" t="s">
        <v>86</v>
      </c>
      <c r="B5" s="1"/>
      <c r="C5" s="11"/>
      <c r="D5" s="11"/>
    </row>
    <row r="6" spans="1:4" ht="45" customHeight="1" x14ac:dyDescent="0.25">
      <c r="A6" s="2" t="s">
        <v>87</v>
      </c>
      <c r="B6" s="1" t="s">
        <v>88</v>
      </c>
      <c r="C6" s="7"/>
      <c r="D6" s="7"/>
    </row>
    <row r="7" spans="1:4" ht="45" customHeight="1" x14ac:dyDescent="0.25">
      <c r="A7" s="2" t="s">
        <v>89</v>
      </c>
      <c r="B7" s="1" t="s">
        <v>90</v>
      </c>
      <c r="C7" s="7"/>
      <c r="D7" s="7"/>
    </row>
    <row r="8" spans="1:4" ht="45" customHeight="1" x14ac:dyDescent="0.25">
      <c r="A8" s="2" t="s">
        <v>91</v>
      </c>
      <c r="B8" s="1" t="s">
        <v>92</v>
      </c>
      <c r="C8" s="7"/>
      <c r="D8" s="7"/>
    </row>
    <row r="9" spans="1:4" ht="45" customHeight="1" x14ac:dyDescent="0.25">
      <c r="A9" s="2" t="s">
        <v>93</v>
      </c>
      <c r="B9" s="1" t="s">
        <v>94</v>
      </c>
      <c r="C9" s="7"/>
      <c r="D9" s="7"/>
    </row>
    <row r="10" spans="1:4" ht="45" customHeight="1" x14ac:dyDescent="0.25">
      <c r="A10" s="2" t="s">
        <v>95</v>
      </c>
      <c r="B10" s="1" t="s">
        <v>96</v>
      </c>
      <c r="C10" s="7"/>
      <c r="D10" s="7"/>
    </row>
    <row r="11" spans="1:4" ht="45" customHeight="1" x14ac:dyDescent="0.25">
      <c r="A11" s="2" t="s">
        <v>97</v>
      </c>
      <c r="B11" s="1" t="s">
        <v>98</v>
      </c>
      <c r="C11" s="7"/>
      <c r="D11" s="7"/>
    </row>
    <row r="12" spans="1:4" ht="45" customHeight="1" x14ac:dyDescent="0.25">
      <c r="A12" s="2" t="s">
        <v>99</v>
      </c>
      <c r="B12" s="1" t="s">
        <v>100</v>
      </c>
      <c r="C12" s="7"/>
      <c r="D12" s="7"/>
    </row>
    <row r="13" spans="1:4" ht="45" customHeight="1" x14ac:dyDescent="0.25">
      <c r="A13" s="2" t="s">
        <v>101</v>
      </c>
      <c r="B13" s="1" t="s">
        <v>102</v>
      </c>
      <c r="C13" s="7"/>
      <c r="D13" s="7"/>
    </row>
    <row r="14" spans="1:4" ht="45" customHeight="1" x14ac:dyDescent="0.25">
      <c r="A14" s="2" t="s">
        <v>103</v>
      </c>
      <c r="B14" s="1" t="s">
        <v>104</v>
      </c>
      <c r="C14" s="7"/>
      <c r="D14" s="7"/>
    </row>
    <row r="16" spans="1:4" x14ac:dyDescent="0.25">
      <c r="A16" s="6" t="s">
        <v>105</v>
      </c>
    </row>
    <row r="17" spans="1:5" ht="75" customHeight="1" x14ac:dyDescent="0.25">
      <c r="A17" s="13" t="s">
        <v>106</v>
      </c>
      <c r="B17" s="13"/>
      <c r="C17" s="13"/>
      <c r="D17" s="13"/>
    </row>
    <row r="18" spans="1:5" x14ac:dyDescent="0.25">
      <c r="A18" s="6" t="s">
        <v>75</v>
      </c>
    </row>
    <row r="19" spans="1:5" ht="75" customHeight="1" x14ac:dyDescent="0.25">
      <c r="A19" s="12" t="s">
        <v>1</v>
      </c>
      <c r="B19" s="12"/>
      <c r="C19" s="12"/>
      <c r="D19" s="12"/>
    </row>
    <row r="20" spans="1:5" x14ac:dyDescent="0.25">
      <c r="A20" s="6" t="s">
        <v>76</v>
      </c>
    </row>
    <row r="21" spans="1:5" x14ac:dyDescent="0.25">
      <c r="A21" t="s">
        <v>77</v>
      </c>
      <c r="B21" s="12" t="s">
        <v>1</v>
      </c>
      <c r="C21" s="12"/>
      <c r="D21" s="12"/>
      <c r="E21" s="12"/>
    </row>
    <row r="22" spans="1:5" x14ac:dyDescent="0.25">
      <c r="A22" t="s">
        <v>78</v>
      </c>
      <c r="B22" s="12" t="s">
        <v>1</v>
      </c>
      <c r="C22" s="12"/>
      <c r="D22" s="12"/>
      <c r="E22" s="12"/>
    </row>
    <row r="23" spans="1:5" x14ac:dyDescent="0.25">
      <c r="A23" t="s">
        <v>79</v>
      </c>
      <c r="B23" s="12" t="s">
        <v>1</v>
      </c>
      <c r="C23" s="12"/>
      <c r="D23" s="12"/>
      <c r="E23" s="12"/>
    </row>
    <row r="24" spans="1:5" x14ac:dyDescent="0.25">
      <c r="A24" t="s">
        <v>80</v>
      </c>
      <c r="B24" s="12" t="s">
        <v>1</v>
      </c>
      <c r="C24" s="12"/>
      <c r="D24" s="12"/>
      <c r="E24" s="12"/>
    </row>
    <row r="25" spans="1:5" x14ac:dyDescent="0.25">
      <c r="A25" t="s">
        <v>81</v>
      </c>
      <c r="B25" s="12" t="s">
        <v>1</v>
      </c>
      <c r="C25" s="12"/>
      <c r="D25" s="12"/>
      <c r="E25" s="12"/>
    </row>
  </sheetData>
  <sheetProtection password="CF66" sheet="1" objects="1" scenarios="1" formatColumns="0" formatRows="0"/>
  <mergeCells count="11">
    <mergeCell ref="B25:E25"/>
    <mergeCell ref="A19:D19"/>
    <mergeCell ref="B21:E21"/>
    <mergeCell ref="B22:E22"/>
    <mergeCell ref="B23:E23"/>
    <mergeCell ref="B24:E24"/>
    <mergeCell ref="A1:D1"/>
    <mergeCell ref="A2:A3"/>
    <mergeCell ref="B2:B3"/>
    <mergeCell ref="C5:D5"/>
    <mergeCell ref="A17:D1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2022-11-23T10:45:20Z</dcterms:created>
  <dcterms:modified xsi:type="dcterms:W3CDTF">2024-12-13T12:45:47Z</dcterms:modified>
</cp:coreProperties>
</file>