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30" windowWidth="27495" windowHeight="11700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H48" i="2" l="1"/>
  <c r="H39" i="2"/>
  <c r="H38" i="2"/>
  <c r="H37" i="2"/>
  <c r="H36" i="2"/>
  <c r="H35" i="2"/>
  <c r="H33" i="2"/>
  <c r="H32" i="2"/>
  <c r="H31" i="2"/>
  <c r="H30" i="2"/>
  <c r="H29" i="2"/>
  <c r="H28" i="2"/>
  <c r="H26" i="2"/>
  <c r="H25" i="2"/>
  <c r="H24" i="2"/>
  <c r="H23" i="2"/>
  <c r="H22" i="2"/>
  <c r="H21" i="2"/>
  <c r="H19" i="2"/>
  <c r="H18" i="2"/>
  <c r="H17" i="2"/>
  <c r="H16" i="2"/>
  <c r="H15" i="2"/>
  <c r="H14" i="2"/>
  <c r="H7" i="2"/>
  <c r="H5" i="2"/>
</calcChain>
</file>

<file path=xl/sharedStrings.xml><?xml version="1.0" encoding="utf-8"?>
<sst xmlns="http://schemas.openxmlformats.org/spreadsheetml/2006/main" count="129" uniqueCount="120">
  <si>
    <t>Код страны:</t>
  </si>
  <si>
    <t/>
  </si>
  <si>
    <t>Страна:</t>
  </si>
  <si>
    <t>Код шаблона</t>
  </si>
  <si>
    <t>S24.14.9</t>
  </si>
  <si>
    <t>Название секции</t>
  </si>
  <si>
    <t>S24.Вопросник № 14 по статистике занятости и безработицы</t>
  </si>
  <si>
    <t>Название формы</t>
  </si>
  <si>
    <t>14.9.Численность и состав безработных</t>
  </si>
  <si>
    <t>Версия шаблона</t>
  </si>
  <si>
    <t>2025</t>
  </si>
  <si>
    <t>Период формы/дата предоставления</t>
  </si>
  <si>
    <t>Год, 3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</si>
  <si>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</si>
  <si>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</si>
  <si>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</si>
  <si>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</si>
  <si>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Всего</t>
  </si>
  <si>
    <t>в том числе</t>
  </si>
  <si>
    <t>городское население</t>
  </si>
  <si>
    <t>сельское население</t>
  </si>
  <si>
    <t>мужчины</t>
  </si>
  <si>
    <t>женщины</t>
  </si>
  <si>
    <t>2</t>
  </si>
  <si>
    <t>3</t>
  </si>
  <si>
    <t>4</t>
  </si>
  <si>
    <t>5</t>
  </si>
  <si>
    <t>Численность безработных (человек)</t>
  </si>
  <si>
    <t>01</t>
  </si>
  <si>
    <t>      из строки 01</t>
  </si>
  <si>
    <t>      имеющие опыт работы</t>
  </si>
  <si>
    <t>02</t>
  </si>
  <si>
    <t>Уровень безработицы, в %</t>
  </si>
  <si>
    <t>03</t>
  </si>
  <si>
    <t>      уровень безработицы в возрасте, лет:</t>
  </si>
  <si>
    <t>15-24</t>
  </si>
  <si>
    <t>04</t>
  </si>
  <si>
    <t>15-29</t>
  </si>
  <si>
    <t>05</t>
  </si>
  <si>
    <t>15-64</t>
  </si>
  <si>
    <t>06</t>
  </si>
  <si>
    <t>Из строки 01 в возрасте, лет:</t>
  </si>
  <si>
    <t>07</t>
  </si>
  <si>
    <t>25-29</t>
  </si>
  <si>
    <t>08</t>
  </si>
  <si>
    <t>30-54</t>
  </si>
  <si>
    <t>09</t>
  </si>
  <si>
    <t>55-59</t>
  </si>
  <si>
    <t>10</t>
  </si>
  <si>
    <t>60-64</t>
  </si>
  <si>
    <t>11</t>
  </si>
  <si>
    <t>65 и старше</t>
  </si>
  <si>
    <t>12</t>
  </si>
  <si>
    <t>Из строки 01 с уровнем образования:</t>
  </si>
  <si>
    <t>Высшее</t>
  </si>
  <si>
    <t>13</t>
  </si>
  <si>
    <t>Незаконченное высшее</t>
  </si>
  <si>
    <t>14</t>
  </si>
  <si>
    <t>Среднее профессиональное</t>
  </si>
  <si>
    <t>15</t>
  </si>
  <si>
    <t>Начальное профессиональное</t>
  </si>
  <si>
    <t>16</t>
  </si>
  <si>
    <t>Среднее (полное) общее</t>
  </si>
  <si>
    <t>17</t>
  </si>
  <si>
    <t>Не имеют  среднего (полного) образования</t>
  </si>
  <si>
    <t>18</t>
  </si>
  <si>
    <t>Из строки 01 с продолжительностью поиска работы</t>
  </si>
  <si>
    <t>менее 1 месяца</t>
  </si>
  <si>
    <t>19</t>
  </si>
  <si>
    <t>от 1 до 3 месяцев</t>
  </si>
  <si>
    <t>20</t>
  </si>
  <si>
    <t>от 3 до 6 месяцев</t>
  </si>
  <si>
    <t>21</t>
  </si>
  <si>
    <t>от 6 до 9 месяцев</t>
  </si>
  <si>
    <t>22</t>
  </si>
  <si>
    <t>от 9 до 12 месяцев</t>
  </si>
  <si>
    <t>23</t>
  </si>
  <si>
    <t>12 и более месяцев</t>
  </si>
  <si>
    <t>24</t>
  </si>
  <si>
    <t>Из строки 01 в поисках работы обращались:</t>
  </si>
  <si>
    <t>в государственные службы занятости</t>
  </si>
  <si>
    <t>25</t>
  </si>
  <si>
    <t>в частные агентства занятости</t>
  </si>
  <si>
    <t>26</t>
  </si>
  <si>
    <t>к друзьям, родственникам и знакомым</t>
  </si>
  <si>
    <t>27</t>
  </si>
  <si>
    <t>непосредственно к работодателю</t>
  </si>
  <si>
    <t>28</t>
  </si>
  <si>
    <t>искали работу другим способом*</t>
  </si>
  <si>
    <t>29</t>
  </si>
  <si>
    <t>Средняя продолжительность безработицы**, месяцев</t>
  </si>
  <si>
    <t>30</t>
  </si>
  <si>
    <t>в том числе у безработных лиц в возрасте:</t>
  </si>
  <si>
    <t>15-24 лет</t>
  </si>
  <si>
    <t>31</t>
  </si>
  <si>
    <t>25-29 лет</t>
  </si>
  <si>
    <t>32</t>
  </si>
  <si>
    <t>30-54 лет</t>
  </si>
  <si>
    <t>33</t>
  </si>
  <si>
    <t>55-59 лет</t>
  </si>
  <si>
    <t>34</t>
  </si>
  <si>
    <t>60-64 лет</t>
  </si>
  <si>
    <t>35</t>
  </si>
  <si>
    <t>65 лет и более</t>
  </si>
  <si>
    <t>36</t>
  </si>
  <si>
    <t>Численность молодежи  в возрасте 15-29 лет, которая не работает (безработные или не в сфере занятости) и не учится (человек)</t>
  </si>
  <si>
    <t>37</t>
  </si>
  <si>
    <t>Численность молодежи  в возрасте 15-24 лет, которая не работает (безработные или не в сфере занятости) и не учится (человек)</t>
  </si>
  <si>
    <t>38</t>
  </si>
  <si>
    <t>Уровень безработицы лиц с инвалидностью, в %</t>
  </si>
  <si>
    <t>39</t>
  </si>
  <si>
    <t>Примечание</t>
  </si>
  <si>
    <t>Указать возраст, установленный для измерения экономической активности обследуемого населения от 15  до ____ лет.                                                     				
* Укажите какие способы.				
**Рассчитывается, как средняя арифметическая взвешенная по формуле                     где Ti -время поиска работы, Ni - число безработных. Для сопоставимости  время поиска работы задается интервалами (с шагом 3 месяца) , в качестве Ti используются середины интервалов (для первого - 0,5 месяца, второго - 2,0 месяца, третьего - 4,5 месяца, четвертого - 7,5 месяца, пятого - 10,5 месяца, шестого - 15 месяцев).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</si>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</sst>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37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45657.619699074072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showGridLines="0" tabSelected="1" workbookViewId="0">
      <selection sqref="A1:G1"/>
    </sheetView>
  </sheetViews>
  <sheetFormatPr defaultRowHeight="15" x14ac:dyDescent="0.25"/>
  <cols>
    <col min="1" max="1" width="66" customWidth="1"/>
    <col min="2" max="2" width="10" customWidth="1"/>
    <col min="4" max="4" width="9.5703125" customWidth="1"/>
    <col min="5" max="5" width="9.7109375" customWidth="1"/>
    <col min="6" max="6" width="10.5703125" customWidth="1"/>
    <col min="7" max="7" width="11" customWidth="1"/>
    <col min="8" max="8" width="250" customWidth="1"/>
  </cols>
  <sheetData>
    <row r="1" spans="1:8" ht="50.1" customHeight="1" x14ac:dyDescent="0.25">
      <c r="A1" s="8" t="s">
        <v>14</v>
      </c>
      <c r="B1" s="9"/>
      <c r="C1" s="9"/>
      <c r="D1" s="9"/>
      <c r="E1" s="9"/>
      <c r="F1" s="9"/>
      <c r="G1" s="9"/>
    </row>
    <row r="2" spans="1:8" x14ac:dyDescent="0.25">
      <c r="A2" s="10" t="s">
        <v>15</v>
      </c>
      <c r="B2" s="10" t="s">
        <v>16</v>
      </c>
      <c r="C2" s="10" t="s">
        <v>17</v>
      </c>
      <c r="D2" s="10" t="s">
        <v>18</v>
      </c>
      <c r="E2" s="10"/>
      <c r="F2" s="10" t="s">
        <v>19</v>
      </c>
      <c r="G2" s="10" t="s">
        <v>20</v>
      </c>
    </row>
    <row r="3" spans="1:8" ht="30" x14ac:dyDescent="0.25">
      <c r="A3" s="10"/>
      <c r="B3" s="10"/>
      <c r="C3" s="10"/>
      <c r="D3" s="1" t="s">
        <v>21</v>
      </c>
      <c r="E3" s="1" t="s">
        <v>22</v>
      </c>
      <c r="F3" s="10"/>
      <c r="G3" s="10"/>
    </row>
    <row r="4" spans="1:8" x14ac:dyDescent="0.25">
      <c r="A4" s="10"/>
      <c r="B4" s="10"/>
      <c r="C4" s="1" t="s">
        <v>14</v>
      </c>
      <c r="D4" s="1" t="s">
        <v>23</v>
      </c>
      <c r="E4" s="1" t="s">
        <v>24</v>
      </c>
      <c r="F4" s="1" t="s">
        <v>25</v>
      </c>
      <c r="G4" s="1" t="s">
        <v>26</v>
      </c>
    </row>
    <row r="5" spans="1:8" ht="60" customHeight="1" x14ac:dyDescent="0.25">
      <c r="A5" s="2" t="s">
        <v>27</v>
      </c>
      <c r="B5" s="1" t="s">
        <v>28</v>
      </c>
      <c r="C5" s="7"/>
      <c r="D5" s="7"/>
      <c r="E5" s="7"/>
      <c r="F5" s="7"/>
      <c r="G5" s="7"/>
      <c r="H5" s="3" t="str">
        <f>IFERROR(IF(C5=ROUND(SUM(C14:C19),1)," "," Стр. 01, Гр. 1 [C5]  д.б. = [Окр(Сум(C14:C19),1)] {" &amp; ROUND(SUM(C14:C19),1) &amp; "}.")," ") &amp; IFERROR(IF(C5=ROUND(SUM(C21:C26),1)," "," Стр. 01, Гр. 1 [C5]  д.б. = [Окр(Сум(C21:C26),1)] {" &amp; ROUND(SUM(C21:C26),1) &amp; "}.")," ") &amp; IFERROR(IF(C5=ROUND(SUM(C28:C33),1)," "," Стр. 01, Гр. 1 [C5]  д.б. = [Окр(Сум(C28:C33),1)] {" &amp; ROUND(SUM(C28:C33),1) &amp; "}.")," ") &amp; IFERROR(IF(C5&lt;=ROUND(SUM(C35:C39),1)," "," Стр. 01, Гр. 1 [C5]  д.б. &lt;= [Окр(Сум(C35:C39),1)] {" &amp; ROUND(SUM(C35:C39),1) &amp; "}.")," ") &amp; IFERROR(IF(D5=ROUND(SUM(D14:D19),1)," "," Стр. 01, Гр. 2 [D5]  д.б. = [Окр(Сум(D14:D19),1)] {" &amp; ROUND(SUM(D14:D19),1) &amp; "}.")," ") &amp; IFERROR(IF(D5=ROUND(SUM(D21:D26),1)," "," Стр. 01, Гр. 2 [D5]  д.б. = [Окр(Сум(D21:D26),1)] {" &amp; ROUND(SUM(D21:D26),1) &amp; "}.")," ") &amp; IFERROR(IF(D5=ROUND(SUM(D28:D33),1)," "," Стр. 01, Гр. 2 [D5]  д.б. = [Окр(Сум(D28:D33),1)] {" &amp; ROUND(SUM(D28:D33),1) &amp; "}.")," ") &amp; IFERROR(IF(D5&lt;=ROUND(SUM(D35:D39),1)," "," Стр. 01, Гр. 2 [D5]  д.б. &lt;= [Окр(Сум(D35:D39),1)] {" &amp; ROUND(SUM(D35:D39),1) &amp; "}.")," ") &amp; IFERROR(IF(E5=ROUND(SUM(E14:E19),1)," "," Стр. 01, Гр. 3 [E5]  д.б. = [Окр(Сум(E14:E19),1)] {" &amp; ROUND(SUM(E14:E19),1) &amp; "}.")," ") &amp; IFERROR(IF(E5=ROUND(SUM(E21:E26),1)," "," Стр. 01, Гр. 3 [E5]  д.б. = [Окр(Сум(E21:E26),1)] {" &amp; ROUND(SUM(E21:E26),1) &amp; "}.")," ") &amp; IFERROR(IF(E5=ROUND(SUM(E28:E33),1)," "," Стр. 01, Гр. 3 [E5]  д.б. = [Окр(Сум(E28:E33),1)] {" &amp; ROUND(SUM(E28:E33),1) &amp; "}.")," ") &amp; IFERROR(IF(E5&lt;=ROUND(SUM(E35:E39),1)," "," Стр. 01, Гр. 3 [E5]  д.б. &lt;= [Окр(Сум(E35:E39),1)] {" &amp; ROUND(SUM(E35:E39),1) &amp; "}.")," ")</f>
        <v xml:space="preserve">            </v>
      </c>
    </row>
    <row r="6" spans="1:8" ht="60" customHeight="1" x14ac:dyDescent="0.25">
      <c r="A6" s="2" t="s">
        <v>29</v>
      </c>
      <c r="B6" s="1"/>
      <c r="C6" s="11"/>
      <c r="D6" s="11"/>
      <c r="E6" s="11"/>
      <c r="F6" s="11"/>
      <c r="G6" s="11"/>
    </row>
    <row r="7" spans="1:8" ht="60" customHeight="1" x14ac:dyDescent="0.25">
      <c r="A7" s="2" t="s">
        <v>30</v>
      </c>
      <c r="B7" s="1" t="s">
        <v>31</v>
      </c>
      <c r="C7" s="7"/>
      <c r="D7" s="7"/>
      <c r="E7" s="7"/>
      <c r="F7" s="7"/>
      <c r="G7" s="7"/>
      <c r="H7" s="3" t="str">
        <f>IFERROR(IF(C7=ROUND(SUM(D7:E7),1)," "," Стр. 02, Гр. 1 [C7]  д.б. = [Окр(Сум(D7:E7),1)] {" &amp; ROUND(SUM(D7:E7),1) &amp; "}.")," ")</f>
        <v xml:space="preserve"> </v>
      </c>
    </row>
    <row r="8" spans="1:8" ht="60" customHeight="1" x14ac:dyDescent="0.25">
      <c r="A8" s="2" t="s">
        <v>32</v>
      </c>
      <c r="B8" s="1" t="s">
        <v>33</v>
      </c>
      <c r="C8" s="7"/>
      <c r="D8" s="7"/>
      <c r="E8" s="7"/>
      <c r="F8" s="7"/>
      <c r="G8" s="7"/>
    </row>
    <row r="9" spans="1:8" ht="60" customHeight="1" x14ac:dyDescent="0.25">
      <c r="A9" s="2" t="s">
        <v>34</v>
      </c>
      <c r="B9" s="1"/>
      <c r="C9" s="11"/>
      <c r="D9" s="11"/>
      <c r="E9" s="11"/>
      <c r="F9" s="11"/>
      <c r="G9" s="11"/>
    </row>
    <row r="10" spans="1:8" ht="60" customHeight="1" x14ac:dyDescent="0.25">
      <c r="A10" s="2" t="s">
        <v>35</v>
      </c>
      <c r="B10" s="1" t="s">
        <v>36</v>
      </c>
      <c r="C10" s="7"/>
      <c r="D10" s="7"/>
      <c r="E10" s="7"/>
      <c r="F10" s="7"/>
      <c r="G10" s="7"/>
    </row>
    <row r="11" spans="1:8" ht="60" customHeight="1" x14ac:dyDescent="0.25">
      <c r="A11" s="2" t="s">
        <v>37</v>
      </c>
      <c r="B11" s="1" t="s">
        <v>38</v>
      </c>
      <c r="C11" s="7"/>
      <c r="D11" s="7"/>
      <c r="E11" s="7"/>
      <c r="F11" s="7"/>
      <c r="G11" s="7"/>
    </row>
    <row r="12" spans="1:8" ht="60" customHeight="1" x14ac:dyDescent="0.25">
      <c r="A12" s="2" t="s">
        <v>39</v>
      </c>
      <c r="B12" s="1" t="s">
        <v>40</v>
      </c>
      <c r="C12" s="7"/>
      <c r="D12" s="7"/>
      <c r="E12" s="7"/>
      <c r="F12" s="7"/>
      <c r="G12" s="7"/>
    </row>
    <row r="13" spans="1:8" ht="60" customHeight="1" x14ac:dyDescent="0.25">
      <c r="A13" s="2" t="s">
        <v>41</v>
      </c>
      <c r="B13" s="1"/>
      <c r="C13" s="11"/>
      <c r="D13" s="11"/>
      <c r="E13" s="11"/>
      <c r="F13" s="11"/>
      <c r="G13" s="11"/>
    </row>
    <row r="14" spans="1:8" ht="60" customHeight="1" x14ac:dyDescent="0.25">
      <c r="A14" s="2" t="s">
        <v>35</v>
      </c>
      <c r="B14" s="1" t="s">
        <v>42</v>
      </c>
      <c r="C14" s="7"/>
      <c r="D14" s="7"/>
      <c r="E14" s="7"/>
      <c r="F14" s="7"/>
      <c r="G14" s="7"/>
      <c r="H14" s="3" t="str">
        <f>IFERROR(IF(C14=ROUND(SUM(D14:E14),1)," "," Стр. 07, Гр. 1 [C14]  д.б. = [Окр(Сум(D14:E14),1)] {" &amp; ROUND(SUM(D14:E14),1) &amp; "}.")," ")</f>
        <v xml:space="preserve"> </v>
      </c>
    </row>
    <row r="15" spans="1:8" ht="60" customHeight="1" x14ac:dyDescent="0.25">
      <c r="A15" s="2" t="s">
        <v>43</v>
      </c>
      <c r="B15" s="1" t="s">
        <v>44</v>
      </c>
      <c r="C15" s="7"/>
      <c r="D15" s="7"/>
      <c r="E15" s="7"/>
      <c r="F15" s="7"/>
      <c r="G15" s="7"/>
      <c r="H15" s="3" t="str">
        <f>IFERROR(IF(C15=ROUND(SUM(D15:E15),1)," "," Стр. 08, Гр. 1 [C15]  д.б. = [Окр(Сум(D15:E15),1)] {" &amp; ROUND(SUM(D15:E15),1) &amp; "}.")," ")</f>
        <v xml:space="preserve"> </v>
      </c>
    </row>
    <row r="16" spans="1:8" ht="60" customHeight="1" x14ac:dyDescent="0.25">
      <c r="A16" s="2" t="s">
        <v>45</v>
      </c>
      <c r="B16" s="1" t="s">
        <v>46</v>
      </c>
      <c r="C16" s="7"/>
      <c r="D16" s="7"/>
      <c r="E16" s="7"/>
      <c r="F16" s="7"/>
      <c r="G16" s="7"/>
      <c r="H16" s="3" t="str">
        <f>IFERROR(IF(C16=ROUND(SUM(D16:E16),1)," "," Стр. 09, Гр. 1 [C16]  д.б. = [Окр(Сум(D16:E16),1)] {" &amp; ROUND(SUM(D16:E16),1) &amp; "}.")," ")</f>
        <v xml:space="preserve"> </v>
      </c>
    </row>
    <row r="17" spans="1:8" ht="60" customHeight="1" x14ac:dyDescent="0.25">
      <c r="A17" s="2" t="s">
        <v>47</v>
      </c>
      <c r="B17" s="1" t="s">
        <v>48</v>
      </c>
      <c r="C17" s="7"/>
      <c r="D17" s="7"/>
      <c r="E17" s="7"/>
      <c r="F17" s="7"/>
      <c r="G17" s="7"/>
      <c r="H17" s="3" t="str">
        <f>IFERROR(IF(C17=ROUND(SUM(D17:E17),1)," "," Стр. 10, Гр. 1 [C17]  д.б. = [Окр(Сум(D17:E17),1)] {" &amp; ROUND(SUM(D17:E17),1) &amp; "}.")," ")</f>
        <v xml:space="preserve"> </v>
      </c>
    </row>
    <row r="18" spans="1:8" ht="60" customHeight="1" x14ac:dyDescent="0.25">
      <c r="A18" s="2" t="s">
        <v>49</v>
      </c>
      <c r="B18" s="1" t="s">
        <v>50</v>
      </c>
      <c r="C18" s="7"/>
      <c r="D18" s="7"/>
      <c r="E18" s="7"/>
      <c r="F18" s="7"/>
      <c r="G18" s="7"/>
      <c r="H18" s="3" t="str">
        <f>IFERROR(IF(C18=ROUND(SUM(D18:E18),1)," "," Стр. 11, Гр. 1 [C18]  д.б. = [Окр(Сум(D18:E18),1)] {" &amp; ROUND(SUM(D18:E18),1) &amp; "}.")," ")</f>
        <v xml:space="preserve"> </v>
      </c>
    </row>
    <row r="19" spans="1:8" ht="60" customHeight="1" x14ac:dyDescent="0.25">
      <c r="A19" s="2" t="s">
        <v>51</v>
      </c>
      <c r="B19" s="1" t="s">
        <v>52</v>
      </c>
      <c r="C19" s="7"/>
      <c r="D19" s="7"/>
      <c r="E19" s="7"/>
      <c r="F19" s="7"/>
      <c r="G19" s="7"/>
      <c r="H19" s="3" t="str">
        <f>IFERROR(IF(C19=ROUND(SUM(D19:E19),1)," "," Стр. 12, Гр. 1 [C19]  д.б. = [Окр(Сум(D19:E19),1)] {" &amp; ROUND(SUM(D19:E19),1) &amp; "}.")," ")</f>
        <v xml:space="preserve"> </v>
      </c>
    </row>
    <row r="20" spans="1:8" ht="60" customHeight="1" x14ac:dyDescent="0.25">
      <c r="A20" s="2" t="s">
        <v>53</v>
      </c>
      <c r="B20" s="1"/>
      <c r="C20" s="11"/>
      <c r="D20" s="11"/>
      <c r="E20" s="11"/>
      <c r="F20" s="11"/>
      <c r="G20" s="11"/>
    </row>
    <row r="21" spans="1:8" ht="60" customHeight="1" x14ac:dyDescent="0.25">
      <c r="A21" s="2" t="s">
        <v>54</v>
      </c>
      <c r="B21" s="1" t="s">
        <v>55</v>
      </c>
      <c r="C21" s="7"/>
      <c r="D21" s="7"/>
      <c r="E21" s="7"/>
      <c r="F21" s="7"/>
      <c r="G21" s="7"/>
      <c r="H21" s="3" t="str">
        <f>IFERROR(IF(C21=ROUND(SUM(D21:E21),1)," "," Стр. 13, Гр. 1 [C21]  д.б. = [Окр(Сум(D21:E21),1)] {" &amp; ROUND(SUM(D21:E21),1) &amp; "}.")," ")</f>
        <v xml:space="preserve"> </v>
      </c>
    </row>
    <row r="22" spans="1:8" ht="60" customHeight="1" x14ac:dyDescent="0.25">
      <c r="A22" s="2" t="s">
        <v>56</v>
      </c>
      <c r="B22" s="1" t="s">
        <v>57</v>
      </c>
      <c r="C22" s="7"/>
      <c r="D22" s="7"/>
      <c r="E22" s="7"/>
      <c r="F22" s="7"/>
      <c r="G22" s="7"/>
      <c r="H22" s="3" t="str">
        <f>IFERROR(IF(C22=ROUND(SUM(D22:E22),1)," "," Стр. 14, Гр. 1 [C22]  д.б. = [Окр(Сум(D22:E22),1)] {" &amp; ROUND(SUM(D22:E22),1) &amp; "}.")," ")</f>
        <v xml:space="preserve"> </v>
      </c>
    </row>
    <row r="23" spans="1:8" ht="60" customHeight="1" x14ac:dyDescent="0.25">
      <c r="A23" s="2" t="s">
        <v>58</v>
      </c>
      <c r="B23" s="1" t="s">
        <v>59</v>
      </c>
      <c r="C23" s="7"/>
      <c r="D23" s="7"/>
      <c r="E23" s="7"/>
      <c r="F23" s="7"/>
      <c r="G23" s="7"/>
      <c r="H23" s="3" t="str">
        <f>IFERROR(IF(C23=ROUND(SUM(D23:E23),1)," "," Стр. 15, Гр. 1 [C23]  д.б. = [Окр(Сум(D23:E23),1)] {" &amp; ROUND(SUM(D23:E23),1) &amp; "}.")," ")</f>
        <v xml:space="preserve"> </v>
      </c>
    </row>
    <row r="24" spans="1:8" ht="60" customHeight="1" x14ac:dyDescent="0.25">
      <c r="A24" s="2" t="s">
        <v>60</v>
      </c>
      <c r="B24" s="1" t="s">
        <v>61</v>
      </c>
      <c r="C24" s="7"/>
      <c r="D24" s="7"/>
      <c r="E24" s="7"/>
      <c r="F24" s="7"/>
      <c r="G24" s="7"/>
      <c r="H24" s="3" t="str">
        <f>IFERROR(IF(C24=ROUND(SUM(D24:E24),1)," "," Стр. 16, Гр. 1 [C24]  д.б. = [Окр(Сум(D24:E24),1)] {" &amp; ROUND(SUM(D24:E24),1) &amp; "}.")," ")</f>
        <v xml:space="preserve"> </v>
      </c>
    </row>
    <row r="25" spans="1:8" ht="60" customHeight="1" x14ac:dyDescent="0.25">
      <c r="A25" s="2" t="s">
        <v>62</v>
      </c>
      <c r="B25" s="1" t="s">
        <v>63</v>
      </c>
      <c r="C25" s="7"/>
      <c r="D25" s="7"/>
      <c r="E25" s="7"/>
      <c r="F25" s="7"/>
      <c r="G25" s="7"/>
      <c r="H25" s="3" t="str">
        <f>IFERROR(IF(C25=ROUND(SUM(D25:E25),1)," "," Стр. 17, Гр. 1 [C25]  д.б. = [Окр(Сум(D25:E25),1)] {" &amp; ROUND(SUM(D25:E25),1) &amp; "}.")," ")</f>
        <v xml:space="preserve"> </v>
      </c>
    </row>
    <row r="26" spans="1:8" ht="60" customHeight="1" x14ac:dyDescent="0.25">
      <c r="A26" s="2" t="s">
        <v>64</v>
      </c>
      <c r="B26" s="1" t="s">
        <v>65</v>
      </c>
      <c r="C26" s="7"/>
      <c r="D26" s="7"/>
      <c r="E26" s="7"/>
      <c r="F26" s="7"/>
      <c r="G26" s="7"/>
      <c r="H26" s="3" t="str">
        <f>IFERROR(IF(C26=ROUND(SUM(D26:E26),1)," "," Стр. 18, Гр. 1 [C26]  д.б. = [Окр(Сум(D26:E26),1)] {" &amp; ROUND(SUM(D26:E26),1) &amp; "}.")," ")</f>
        <v xml:space="preserve"> </v>
      </c>
    </row>
    <row r="27" spans="1:8" ht="60" customHeight="1" x14ac:dyDescent="0.25">
      <c r="A27" s="2" t="s">
        <v>66</v>
      </c>
      <c r="B27" s="1"/>
      <c r="C27" s="11"/>
      <c r="D27" s="11"/>
      <c r="E27" s="11"/>
      <c r="F27" s="11"/>
      <c r="G27" s="11"/>
    </row>
    <row r="28" spans="1:8" ht="60" customHeight="1" x14ac:dyDescent="0.25">
      <c r="A28" s="2" t="s">
        <v>67</v>
      </c>
      <c r="B28" s="1" t="s">
        <v>68</v>
      </c>
      <c r="C28" s="7"/>
      <c r="D28" s="7"/>
      <c r="E28" s="7"/>
      <c r="F28" s="7"/>
      <c r="G28" s="7"/>
      <c r="H28" s="3" t="str">
        <f>IFERROR(IF(C28=ROUND(SUM(D28:E28),1)," "," Стр. 19, Гр. 1 [C28]  д.б. = [Окр(Сум(D28:E28),1)] {" &amp; ROUND(SUM(D28:E28),1) &amp; "}.")," ")</f>
        <v xml:space="preserve"> </v>
      </c>
    </row>
    <row r="29" spans="1:8" ht="60" customHeight="1" x14ac:dyDescent="0.25">
      <c r="A29" s="2" t="s">
        <v>69</v>
      </c>
      <c r="B29" s="1" t="s">
        <v>70</v>
      </c>
      <c r="C29" s="7"/>
      <c r="D29" s="7"/>
      <c r="E29" s="7"/>
      <c r="F29" s="7"/>
      <c r="G29" s="7"/>
      <c r="H29" s="3" t="str">
        <f>IFERROR(IF(C29=ROUND(SUM(D29:E29),1)," "," Стр. 20, Гр. 1 [C29]  д.б. = [Окр(Сум(D29:E29),1)] {" &amp; ROUND(SUM(D29:E29),1) &amp; "}.")," ")</f>
        <v xml:space="preserve"> </v>
      </c>
    </row>
    <row r="30" spans="1:8" ht="60" customHeight="1" x14ac:dyDescent="0.25">
      <c r="A30" s="2" t="s">
        <v>71</v>
      </c>
      <c r="B30" s="1" t="s">
        <v>72</v>
      </c>
      <c r="C30" s="7"/>
      <c r="D30" s="7"/>
      <c r="E30" s="7"/>
      <c r="F30" s="7"/>
      <c r="G30" s="7"/>
      <c r="H30" s="3" t="str">
        <f>IFERROR(IF(C30=ROUND(SUM(D30:E30),1)," "," Стр. 21, Гр. 1 [C30]  д.б. = [Окр(Сум(D30:E30),1)] {" &amp; ROUND(SUM(D30:E30),1) &amp; "}.")," ")</f>
        <v xml:space="preserve"> </v>
      </c>
    </row>
    <row r="31" spans="1:8" ht="60" customHeight="1" x14ac:dyDescent="0.25">
      <c r="A31" s="2" t="s">
        <v>73</v>
      </c>
      <c r="B31" s="1" t="s">
        <v>74</v>
      </c>
      <c r="C31" s="7"/>
      <c r="D31" s="7"/>
      <c r="E31" s="7"/>
      <c r="F31" s="7"/>
      <c r="G31" s="7"/>
      <c r="H31" s="3" t="str">
        <f>IFERROR(IF(C31=ROUND(SUM(D31:E31),1)," "," Стр. 22, Гр. 1 [C31]  д.б. = [Окр(Сум(D31:E31),1)] {" &amp; ROUND(SUM(D31:E31),1) &amp; "}.")," ")</f>
        <v xml:space="preserve"> </v>
      </c>
    </row>
    <row r="32" spans="1:8" ht="60" customHeight="1" x14ac:dyDescent="0.25">
      <c r="A32" s="2" t="s">
        <v>75</v>
      </c>
      <c r="B32" s="1" t="s">
        <v>76</v>
      </c>
      <c r="C32" s="7"/>
      <c r="D32" s="7"/>
      <c r="E32" s="7"/>
      <c r="F32" s="7"/>
      <c r="G32" s="7"/>
      <c r="H32" s="3" t="str">
        <f>IFERROR(IF(C32=ROUND(SUM(D32:E32),1)," "," Стр. 23, Гр. 1 [C32]  д.б. = [Окр(Сум(D32:E32),1)] {" &amp; ROUND(SUM(D32:E32),1) &amp; "}.")," ")</f>
        <v xml:space="preserve"> </v>
      </c>
    </row>
    <row r="33" spans="1:8" ht="60" customHeight="1" x14ac:dyDescent="0.25">
      <c r="A33" s="2" t="s">
        <v>77</v>
      </c>
      <c r="B33" s="1" t="s">
        <v>78</v>
      </c>
      <c r="C33" s="7"/>
      <c r="D33" s="7"/>
      <c r="E33" s="7"/>
      <c r="F33" s="7"/>
      <c r="G33" s="7"/>
      <c r="H33" s="3" t="str">
        <f>IFERROR(IF(C33=ROUND(SUM(D33:E33),1)," "," Стр. 24, Гр. 1 [C33]  д.б. = [Окр(Сум(D33:E33),1)] {" &amp; ROUND(SUM(D33:E33),1) &amp; "}.")," ")</f>
        <v xml:space="preserve"> </v>
      </c>
    </row>
    <row r="34" spans="1:8" ht="60" customHeight="1" x14ac:dyDescent="0.25">
      <c r="A34" s="2" t="s">
        <v>79</v>
      </c>
      <c r="B34" s="1"/>
      <c r="C34" s="11"/>
      <c r="D34" s="11"/>
      <c r="E34" s="11"/>
      <c r="F34" s="11"/>
      <c r="G34" s="11"/>
    </row>
    <row r="35" spans="1:8" ht="60" customHeight="1" x14ac:dyDescent="0.25">
      <c r="A35" s="2" t="s">
        <v>80</v>
      </c>
      <c r="B35" s="1" t="s">
        <v>81</v>
      </c>
      <c r="C35" s="7"/>
      <c r="D35" s="7"/>
      <c r="E35" s="7"/>
      <c r="F35" s="7"/>
      <c r="G35" s="7"/>
      <c r="H35" s="3" t="str">
        <f>IFERROR(IF(C35=ROUND(SUM(D35:E35),1)," "," Стр. 25, Гр. 1 [C35]  д.б. = [Окр(Сум(D35:E35),1)] {" &amp; ROUND(SUM(D35:E35),1) &amp; "}.")," ")</f>
        <v xml:space="preserve"> </v>
      </c>
    </row>
    <row r="36" spans="1:8" ht="60" customHeight="1" x14ac:dyDescent="0.25">
      <c r="A36" s="2" t="s">
        <v>82</v>
      </c>
      <c r="B36" s="1" t="s">
        <v>83</v>
      </c>
      <c r="C36" s="7"/>
      <c r="D36" s="7"/>
      <c r="E36" s="7"/>
      <c r="F36" s="7"/>
      <c r="G36" s="7"/>
      <c r="H36" s="3" t="str">
        <f>IFERROR(IF(C36=ROUND(SUM(D36:E36),1)," "," Стр. 26, Гр. 1 [C36]  д.б. = [Окр(Сум(D36:E36),1)] {" &amp; ROUND(SUM(D36:E36),1) &amp; "}.")," ")</f>
        <v xml:space="preserve"> </v>
      </c>
    </row>
    <row r="37" spans="1:8" ht="60" customHeight="1" x14ac:dyDescent="0.25">
      <c r="A37" s="2" t="s">
        <v>84</v>
      </c>
      <c r="B37" s="1" t="s">
        <v>85</v>
      </c>
      <c r="C37" s="7"/>
      <c r="D37" s="7"/>
      <c r="E37" s="7"/>
      <c r="F37" s="7"/>
      <c r="G37" s="7"/>
      <c r="H37" s="3" t="str">
        <f>IFERROR(IF(C37=ROUND(SUM(D37:E37),1)," "," Стр. 27, Гр. 1 [C37]  д.б. = [Окр(Сум(D37:E37),1)] {" &amp; ROUND(SUM(D37:E37),1) &amp; "}.")," ")</f>
        <v xml:space="preserve"> </v>
      </c>
    </row>
    <row r="38" spans="1:8" ht="60" customHeight="1" x14ac:dyDescent="0.25">
      <c r="A38" s="2" t="s">
        <v>86</v>
      </c>
      <c r="B38" s="1" t="s">
        <v>87</v>
      </c>
      <c r="C38" s="7"/>
      <c r="D38" s="7"/>
      <c r="E38" s="7"/>
      <c r="F38" s="7"/>
      <c r="G38" s="7"/>
      <c r="H38" s="3" t="str">
        <f>IFERROR(IF(C38=ROUND(SUM(D38:E38),1)," "," Стр. 28, Гр. 1 [C38]  д.б. = [Окр(Сум(D38:E38),1)] {" &amp; ROUND(SUM(D38:E38),1) &amp; "}.")," ")</f>
        <v xml:space="preserve"> </v>
      </c>
    </row>
    <row r="39" spans="1:8" ht="60" customHeight="1" x14ac:dyDescent="0.25">
      <c r="A39" s="2" t="s">
        <v>88</v>
      </c>
      <c r="B39" s="1" t="s">
        <v>89</v>
      </c>
      <c r="C39" s="7"/>
      <c r="D39" s="7"/>
      <c r="E39" s="7"/>
      <c r="F39" s="7"/>
      <c r="G39" s="7"/>
      <c r="H39" s="3" t="str">
        <f>IFERROR(IF(C39=ROUND(SUM(D39:E39),1)," "," Стр. 29, Гр. 1 [C39]  д.б. = [Окр(Сум(D39:E39),1)] {" &amp; ROUND(SUM(D39:E39),1) &amp; "}.")," ")</f>
        <v xml:space="preserve"> </v>
      </c>
    </row>
    <row r="40" spans="1:8" ht="60" customHeight="1" x14ac:dyDescent="0.25">
      <c r="A40" s="2" t="s">
        <v>90</v>
      </c>
      <c r="B40" s="1" t="s">
        <v>91</v>
      </c>
      <c r="C40" s="7"/>
      <c r="D40" s="7"/>
      <c r="E40" s="7"/>
      <c r="F40" s="7"/>
      <c r="G40" s="7"/>
    </row>
    <row r="41" spans="1:8" ht="60" customHeight="1" x14ac:dyDescent="0.25">
      <c r="A41" s="2" t="s">
        <v>92</v>
      </c>
      <c r="B41" s="1"/>
      <c r="C41" s="11"/>
      <c r="D41" s="11"/>
      <c r="E41" s="11"/>
      <c r="F41" s="11"/>
      <c r="G41" s="11"/>
    </row>
    <row r="42" spans="1:8" ht="60" customHeight="1" x14ac:dyDescent="0.25">
      <c r="A42" s="2" t="s">
        <v>93</v>
      </c>
      <c r="B42" s="1" t="s">
        <v>94</v>
      </c>
      <c r="C42" s="7"/>
      <c r="D42" s="7"/>
      <c r="E42" s="7"/>
      <c r="F42" s="7"/>
      <c r="G42" s="7"/>
    </row>
    <row r="43" spans="1:8" ht="60" customHeight="1" x14ac:dyDescent="0.25">
      <c r="A43" s="2" t="s">
        <v>95</v>
      </c>
      <c r="B43" s="1" t="s">
        <v>96</v>
      </c>
      <c r="C43" s="7"/>
      <c r="D43" s="7"/>
      <c r="E43" s="7"/>
      <c r="F43" s="7"/>
      <c r="G43" s="7"/>
    </row>
    <row r="44" spans="1:8" ht="60" customHeight="1" x14ac:dyDescent="0.25">
      <c r="A44" s="2" t="s">
        <v>97</v>
      </c>
      <c r="B44" s="1" t="s">
        <v>98</v>
      </c>
      <c r="C44" s="7"/>
      <c r="D44" s="7"/>
      <c r="E44" s="7"/>
      <c r="F44" s="7"/>
      <c r="G44" s="7"/>
    </row>
    <row r="45" spans="1:8" ht="60" customHeight="1" x14ac:dyDescent="0.25">
      <c r="A45" s="2" t="s">
        <v>99</v>
      </c>
      <c r="B45" s="1" t="s">
        <v>100</v>
      </c>
      <c r="C45" s="7"/>
      <c r="D45" s="7"/>
      <c r="E45" s="7"/>
      <c r="F45" s="7"/>
      <c r="G45" s="7"/>
    </row>
    <row r="46" spans="1:8" ht="60" customHeight="1" x14ac:dyDescent="0.25">
      <c r="A46" s="2" t="s">
        <v>101</v>
      </c>
      <c r="B46" s="1" t="s">
        <v>102</v>
      </c>
      <c r="C46" s="7"/>
      <c r="D46" s="7"/>
      <c r="E46" s="7"/>
      <c r="F46" s="7"/>
      <c r="G46" s="7"/>
    </row>
    <row r="47" spans="1:8" ht="60" customHeight="1" x14ac:dyDescent="0.25">
      <c r="A47" s="2" t="s">
        <v>103</v>
      </c>
      <c r="B47" s="1" t="s">
        <v>104</v>
      </c>
      <c r="C47" s="7"/>
      <c r="D47" s="7"/>
      <c r="E47" s="7"/>
      <c r="F47" s="7"/>
      <c r="G47" s="7"/>
    </row>
    <row r="48" spans="1:8" ht="60" customHeight="1" x14ac:dyDescent="0.25">
      <c r="A48" s="2" t="s">
        <v>105</v>
      </c>
      <c r="B48" s="1" t="s">
        <v>106</v>
      </c>
      <c r="C48" s="7"/>
      <c r="D48" s="7"/>
      <c r="E48" s="7"/>
      <c r="F48" s="7"/>
      <c r="G48" s="7"/>
      <c r="H48" s="3" t="str">
        <f>IFERROR(IF(C48=ROUND(SUM(D48:E48),1)," "," Стр. 37, Гр. 1 [C48]  д.б. = [Окр(Сум(D48:E48),1)] {" &amp; ROUND(SUM(D48:E48),1) &amp; "}.")," ")</f>
        <v xml:space="preserve"> </v>
      </c>
    </row>
    <row r="49" spans="1:7" ht="60" customHeight="1" x14ac:dyDescent="0.25">
      <c r="A49" s="2" t="s">
        <v>107</v>
      </c>
      <c r="B49" s="1" t="s">
        <v>108</v>
      </c>
      <c r="C49" s="7"/>
      <c r="D49" s="7"/>
      <c r="E49" s="7"/>
      <c r="F49" s="7"/>
      <c r="G49" s="7"/>
    </row>
    <row r="50" spans="1:7" ht="60" customHeight="1" x14ac:dyDescent="0.25">
      <c r="A50" s="2" t="s">
        <v>109</v>
      </c>
      <c r="B50" s="1" t="s">
        <v>110</v>
      </c>
      <c r="C50" s="7"/>
      <c r="D50" s="7"/>
      <c r="E50" s="7"/>
      <c r="F50" s="7"/>
      <c r="G50" s="7"/>
    </row>
    <row r="52" spans="1:7" x14ac:dyDescent="0.25">
      <c r="A52" s="6" t="s">
        <v>111</v>
      </c>
    </row>
    <row r="53" spans="1:7" ht="75" customHeight="1" x14ac:dyDescent="0.25">
      <c r="A53" s="12" t="s">
        <v>112</v>
      </c>
      <c r="B53" s="12"/>
      <c r="C53" s="12"/>
      <c r="D53" s="12"/>
      <c r="E53" s="12"/>
      <c r="F53" s="12"/>
      <c r="G53" s="12"/>
    </row>
    <row r="54" spans="1:7" x14ac:dyDescent="0.25">
      <c r="A54" s="6" t="s">
        <v>113</v>
      </c>
    </row>
    <row r="55" spans="1:7" ht="75" customHeight="1" x14ac:dyDescent="0.25">
      <c r="A55" s="13" t="s">
        <v>1</v>
      </c>
      <c r="B55" s="13"/>
      <c r="C55" s="13"/>
      <c r="D55" s="13"/>
      <c r="E55" s="13"/>
      <c r="F55" s="13"/>
      <c r="G55" s="13"/>
    </row>
    <row r="56" spans="1:7" x14ac:dyDescent="0.25">
      <c r="A56" s="6" t="s">
        <v>114</v>
      </c>
    </row>
    <row r="57" spans="1:7" x14ac:dyDescent="0.25">
      <c r="A57" t="s">
        <v>115</v>
      </c>
      <c r="B57" s="13" t="s">
        <v>1</v>
      </c>
      <c r="C57" s="13"/>
      <c r="D57" s="13"/>
      <c r="E57" s="13"/>
    </row>
    <row r="58" spans="1:7" x14ac:dyDescent="0.25">
      <c r="A58" t="s">
        <v>116</v>
      </c>
      <c r="B58" s="13" t="s">
        <v>1</v>
      </c>
      <c r="C58" s="13"/>
      <c r="D58" s="13"/>
      <c r="E58" s="13"/>
    </row>
    <row r="59" spans="1:7" x14ac:dyDescent="0.25">
      <c r="A59" t="s">
        <v>117</v>
      </c>
      <c r="B59" s="13" t="s">
        <v>1</v>
      </c>
      <c r="C59" s="13"/>
      <c r="D59" s="13"/>
      <c r="E59" s="13"/>
    </row>
    <row r="60" spans="1:7" x14ac:dyDescent="0.25">
      <c r="A60" t="s">
        <v>118</v>
      </c>
      <c r="B60" s="13" t="s">
        <v>1</v>
      </c>
      <c r="C60" s="13"/>
      <c r="D60" s="13"/>
      <c r="E60" s="13"/>
    </row>
    <row r="61" spans="1:7" x14ac:dyDescent="0.25">
      <c r="A61" t="s">
        <v>119</v>
      </c>
      <c r="B61" s="13" t="s">
        <v>1</v>
      </c>
      <c r="C61" s="13"/>
      <c r="D61" s="13"/>
      <c r="E61" s="13"/>
    </row>
  </sheetData>
  <sheetProtection password="CF66" sheet="1" objects="1" scenarios="1" formatColumns="0" formatRows="0"/>
  <mergeCells count="21">
    <mergeCell ref="B58:E58"/>
    <mergeCell ref="B59:E59"/>
    <mergeCell ref="B60:E60"/>
    <mergeCell ref="B61:E61"/>
    <mergeCell ref="C34:G34"/>
    <mergeCell ref="C41:G41"/>
    <mergeCell ref="A53:G53"/>
    <mergeCell ref="A55:G55"/>
    <mergeCell ref="B57:E57"/>
    <mergeCell ref="C6:G6"/>
    <mergeCell ref="C9:G9"/>
    <mergeCell ref="C13:G13"/>
    <mergeCell ref="C20:G20"/>
    <mergeCell ref="C27:G27"/>
    <mergeCell ref="A1:G1"/>
    <mergeCell ref="A2:A4"/>
    <mergeCell ref="B2:B4"/>
    <mergeCell ref="C2:C3"/>
    <mergeCell ref="D2:E2"/>
    <mergeCell ref="F2:F3"/>
    <mergeCell ref="G2:G3"/>
  </mergeCells>
  <conditionalFormatting sqref="C5">
    <cfRule type="cellIs" dxfId="36" priority="1" operator="notEqual">
      <formula>ROUND(SUM(C14:C19),1)</formula>
    </cfRule>
  </conditionalFormatting>
  <conditionalFormatting sqref="C5">
    <cfRule type="cellIs" dxfId="35" priority="2" operator="notEqual">
      <formula>ROUND(SUM(C21:C26),1)</formula>
    </cfRule>
  </conditionalFormatting>
  <conditionalFormatting sqref="C5">
    <cfRule type="cellIs" dxfId="34" priority="3" operator="notEqual">
      <formula>ROUND(SUM(C28:C33),1)</formula>
    </cfRule>
  </conditionalFormatting>
  <conditionalFormatting sqref="C5">
    <cfRule type="cellIs" dxfId="33" priority="4" operator="greaterThan">
      <formula>ROUND(SUM(C35:C39),1)</formula>
    </cfRule>
  </conditionalFormatting>
  <conditionalFormatting sqref="D5">
    <cfRule type="cellIs" dxfId="32" priority="5" operator="notEqual">
      <formula>ROUND(SUM(D14:D19),1)</formula>
    </cfRule>
  </conditionalFormatting>
  <conditionalFormatting sqref="D5">
    <cfRule type="cellIs" dxfId="31" priority="6" operator="notEqual">
      <formula>ROUND(SUM(D21:D26),1)</formula>
    </cfRule>
  </conditionalFormatting>
  <conditionalFormatting sqref="D5">
    <cfRule type="cellIs" dxfId="30" priority="7" operator="notEqual">
      <formula>ROUND(SUM(D28:D33),1)</formula>
    </cfRule>
  </conditionalFormatting>
  <conditionalFormatting sqref="D5">
    <cfRule type="cellIs" dxfId="29" priority="8" operator="greaterThan">
      <formula>ROUND(SUM(D35:D39),1)</formula>
    </cfRule>
  </conditionalFormatting>
  <conditionalFormatting sqref="E5">
    <cfRule type="cellIs" dxfId="28" priority="9" operator="notEqual">
      <formula>ROUND(SUM(E14:E19),1)</formula>
    </cfRule>
  </conditionalFormatting>
  <conditionalFormatting sqref="E5">
    <cfRule type="cellIs" dxfId="27" priority="10" operator="notEqual">
      <formula>ROUND(SUM(E21:E26),1)</formula>
    </cfRule>
  </conditionalFormatting>
  <conditionalFormatting sqref="E5">
    <cfRule type="cellIs" dxfId="26" priority="11" operator="notEqual">
      <formula>ROUND(SUM(E28:E33),1)</formula>
    </cfRule>
  </conditionalFormatting>
  <conditionalFormatting sqref="E5">
    <cfRule type="cellIs" dxfId="25" priority="12" operator="greaterThan">
      <formula>ROUND(SUM(E35:E39),1)</formula>
    </cfRule>
  </conditionalFormatting>
  <conditionalFormatting sqref="C7">
    <cfRule type="cellIs" dxfId="24" priority="13" operator="notEqual">
      <formula>ROUND(SUM(D7:E7),1)</formula>
    </cfRule>
  </conditionalFormatting>
  <conditionalFormatting sqref="C14">
    <cfRule type="cellIs" dxfId="23" priority="14" operator="notEqual">
      <formula>ROUND(SUM(D14:E14),1)</formula>
    </cfRule>
  </conditionalFormatting>
  <conditionalFormatting sqref="C15">
    <cfRule type="cellIs" dxfId="22" priority="15" operator="notEqual">
      <formula>ROUND(SUM(D15:E15),1)</formula>
    </cfRule>
  </conditionalFormatting>
  <conditionalFormatting sqref="C16">
    <cfRule type="cellIs" dxfId="21" priority="16" operator="notEqual">
      <formula>ROUND(SUM(D16:E16),1)</formula>
    </cfRule>
  </conditionalFormatting>
  <conditionalFormatting sqref="C17">
    <cfRule type="cellIs" dxfId="20" priority="17" operator="notEqual">
      <formula>ROUND(SUM(D17:E17),1)</formula>
    </cfRule>
  </conditionalFormatting>
  <conditionalFormatting sqref="C18">
    <cfRule type="cellIs" dxfId="19" priority="18" operator="notEqual">
      <formula>ROUND(SUM(D18:E18),1)</formula>
    </cfRule>
  </conditionalFormatting>
  <conditionalFormatting sqref="C19">
    <cfRule type="cellIs" dxfId="18" priority="19" operator="notEqual">
      <formula>ROUND(SUM(D19:E19),1)</formula>
    </cfRule>
  </conditionalFormatting>
  <conditionalFormatting sqref="C21">
    <cfRule type="cellIs" dxfId="17" priority="20" operator="notEqual">
      <formula>ROUND(SUM(D21:E21),1)</formula>
    </cfRule>
  </conditionalFormatting>
  <conditionalFormatting sqref="C22">
    <cfRule type="cellIs" dxfId="16" priority="21" operator="notEqual">
      <formula>ROUND(SUM(D22:E22),1)</formula>
    </cfRule>
  </conditionalFormatting>
  <conditionalFormatting sqref="C23">
    <cfRule type="cellIs" dxfId="15" priority="22" operator="notEqual">
      <formula>ROUND(SUM(D23:E23),1)</formula>
    </cfRule>
  </conditionalFormatting>
  <conditionalFormatting sqref="C24">
    <cfRule type="cellIs" dxfId="14" priority="23" operator="notEqual">
      <formula>ROUND(SUM(D24:E24),1)</formula>
    </cfRule>
  </conditionalFormatting>
  <conditionalFormatting sqref="C25">
    <cfRule type="cellIs" dxfId="13" priority="24" operator="notEqual">
      <formula>ROUND(SUM(D25:E25),1)</formula>
    </cfRule>
  </conditionalFormatting>
  <conditionalFormatting sqref="C26">
    <cfRule type="cellIs" dxfId="12" priority="25" operator="notEqual">
      <formula>ROUND(SUM(D26:E26),1)</formula>
    </cfRule>
  </conditionalFormatting>
  <conditionalFormatting sqref="C28">
    <cfRule type="cellIs" dxfId="11" priority="26" operator="notEqual">
      <formula>ROUND(SUM(D28:E28),1)</formula>
    </cfRule>
  </conditionalFormatting>
  <conditionalFormatting sqref="C29">
    <cfRule type="cellIs" dxfId="10" priority="27" operator="notEqual">
      <formula>ROUND(SUM(D29:E29),1)</formula>
    </cfRule>
  </conditionalFormatting>
  <conditionalFormatting sqref="C30">
    <cfRule type="cellIs" dxfId="9" priority="28" operator="notEqual">
      <formula>ROUND(SUM(D30:E30),1)</formula>
    </cfRule>
  </conditionalFormatting>
  <conditionalFormatting sqref="C31">
    <cfRule type="cellIs" dxfId="8" priority="29" operator="notEqual">
      <formula>ROUND(SUM(D31:E31),1)</formula>
    </cfRule>
  </conditionalFormatting>
  <conditionalFormatting sqref="C32">
    <cfRule type="cellIs" dxfId="7" priority="30" operator="notEqual">
      <formula>ROUND(SUM(D32:E32),1)</formula>
    </cfRule>
  </conditionalFormatting>
  <conditionalFormatting sqref="C33">
    <cfRule type="cellIs" dxfId="6" priority="31" operator="notEqual">
      <formula>ROUND(SUM(D33:E33),1)</formula>
    </cfRule>
  </conditionalFormatting>
  <conditionalFormatting sqref="C35">
    <cfRule type="cellIs" dxfId="5" priority="32" operator="notEqual">
      <formula>ROUND(SUM(D35:E35),1)</formula>
    </cfRule>
  </conditionalFormatting>
  <conditionalFormatting sqref="C36">
    <cfRule type="cellIs" dxfId="4" priority="33" operator="notEqual">
      <formula>ROUND(SUM(D36:E36),1)</formula>
    </cfRule>
  </conditionalFormatting>
  <conditionalFormatting sqref="C37">
    <cfRule type="cellIs" dxfId="3" priority="34" operator="notEqual">
      <formula>ROUND(SUM(D37:E37),1)</formula>
    </cfRule>
  </conditionalFormatting>
  <conditionalFormatting sqref="C38">
    <cfRule type="cellIs" dxfId="2" priority="35" operator="notEqual">
      <formula>ROUND(SUM(D38:E38),1)</formula>
    </cfRule>
  </conditionalFormatting>
  <conditionalFormatting sqref="C39">
    <cfRule type="cellIs" dxfId="1" priority="36" operator="notEqual">
      <formula>ROUND(SUM(D39:E39),1)</formula>
    </cfRule>
  </conditionalFormatting>
  <conditionalFormatting sqref="C48">
    <cfRule type="cellIs" dxfId="0" priority="37" operator="notEqual">
      <formula>ROUND(SUM(D48:E48),1)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2024-12-18T11:52:22Z</dcterms:created>
  <dcterms:modified xsi:type="dcterms:W3CDTF">2024-12-18T11:53:14Z</dcterms:modified>
</cp:coreProperties>
</file>