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31" i="2" l="1"/>
  <c r="I30" i="2"/>
  <c r="I29" i="2"/>
  <c r="I28" i="2"/>
  <c r="I27" i="2"/>
  <c r="I26" i="2"/>
  <c r="I25" i="2"/>
  <c r="I24" i="2"/>
  <c r="I23" i="2"/>
  <c r="I21" i="2"/>
  <c r="I20" i="2"/>
  <c r="I19" i="2"/>
  <c r="I18" i="2"/>
  <c r="I17" i="2"/>
  <c r="I16" i="2"/>
  <c r="I15" i="2"/>
  <c r="I14" i="2"/>
  <c r="I13" i="2"/>
  <c r="I12" i="2"/>
  <c r="I9" i="2"/>
  <c r="I8" i="2"/>
  <c r="I7" i="2"/>
  <c r="I5" i="2"/>
</calcChain>
</file>

<file path=xl/sharedStrings.xml><?xml version="1.0" encoding="utf-8"?>
<sst xmlns="http://schemas.openxmlformats.org/spreadsheetml/2006/main" count="98" uniqueCount="91">
  <si>
    <t>Код страны:</t>
  </si>
  <si>
    <t/>
  </si>
  <si>
    <t>Страна:</t>
  </si>
  <si>
    <t>Код шаблона</t>
  </si>
  <si>
    <t>S24.14.8</t>
  </si>
  <si>
    <t>Название секции</t>
  </si>
  <si>
    <t>S24.Вопросник № 14 по статистике занятости и безработицы</t>
  </si>
  <si>
    <t>Название формы</t>
  </si>
  <si>
    <t>14.8.Движение рабочей силы и рабочих мест по видам экономической деятельности (человек)</t>
  </si>
  <si>
    <t>Версия шаблона</t>
  </si>
  <si>
    <t>2025</t>
  </si>
  <si>
    <t>Период формы/дата предоставления</t>
  </si>
  <si>
    <t>Год, годовая -3 июля</t>
  </si>
  <si>
    <t>Отчетная дата (последнее число отчетного периода)</t>
  </si>
  <si>
    <t>1.  Для стран, использующих КДЕС, ред. 2</t>
  </si>
  <si>
    <t>Наименование показателя</t>
  </si>
  <si>
    <t>Код стр.</t>
  </si>
  <si>
    <t>Принято работников - всего</t>
  </si>
  <si>
    <t>в том числе на вновь введенные рабочие места</t>
  </si>
  <si>
    <t>Выбыло работников - всего</t>
  </si>
  <si>
    <t>в  том   числе</t>
  </si>
  <si>
    <t>Число вакантных рабочих мест (требуемых работников) на конец отчетного периода</t>
  </si>
  <si>
    <t>в связи с сокращением персонала</t>
  </si>
  <si>
    <t>по собственному желанию</t>
  </si>
  <si>
    <t>1</t>
  </si>
  <si>
    <t>2</t>
  </si>
  <si>
    <t>3</t>
  </si>
  <si>
    <t>4</t>
  </si>
  <si>
    <t>5</t>
  </si>
  <si>
    <t>6</t>
  </si>
  <si>
    <t>Всего в экономике</t>
  </si>
  <si>
    <t>37</t>
  </si>
  <si>
    <t>из строки 37</t>
  </si>
  <si>
    <t>      сельское хозяйство, лесное и рыбное хозяйство</t>
  </si>
  <si>
    <t>38</t>
  </si>
  <si>
    <t>      промышленность:</t>
  </si>
  <si>
    <t>39</t>
  </si>
  <si>
    <t>         горнодобывающая промышленность и разработка карьеров</t>
  </si>
  <si>
    <t>40</t>
  </si>
  <si>
    <t>         обрабатывающая промышленность</t>
  </si>
  <si>
    <t>41</t>
  </si>
  <si>
    <t>            из строки 41</t>
  </si>
  <si>
    <t>         электроснабжение, подача газа, пара и воздушное кондиционирование</t>
  </si>
  <si>
    <t>66</t>
  </si>
  <si>
    <t>         водоснабжение; канализационная система, контроль над сбором и распределением отходов</t>
  </si>
  <si>
    <t>67</t>
  </si>
  <si>
    <t>      строительство</t>
  </si>
  <si>
    <t>68</t>
  </si>
  <si>
    <t>      оптовая и розничная торговля; ремонт моторных транспортных средств и мотоциклов</t>
  </si>
  <si>
    <t>69</t>
  </si>
  <si>
    <t>      транспорт и складирование</t>
  </si>
  <si>
    <t>70</t>
  </si>
  <si>
    <t>      услуги по проживанию и питанию</t>
  </si>
  <si>
    <t>71</t>
  </si>
  <si>
    <t>      информация и связь</t>
  </si>
  <si>
    <t>72</t>
  </si>
  <si>
    <t>      финансовая и страховая деятельность</t>
  </si>
  <si>
    <t>73</t>
  </si>
  <si>
    <t>      операции с недвижимым имуществом</t>
  </si>
  <si>
    <t>74</t>
  </si>
  <si>
    <t>      профессиональная, научная и техническая деятельность</t>
  </si>
  <si>
    <t>75</t>
  </si>
  <si>
    <t>         из строки 75</t>
  </si>
  <si>
    <t>         научные исследования и разработки</t>
  </si>
  <si>
    <t>76</t>
  </si>
  <si>
    <t>      административная деятельность и дополнительные услуги в данной области</t>
  </si>
  <si>
    <t>77</t>
  </si>
  <si>
    <t>      государственное управление и оборона;  обязательное социальное обеспечение</t>
  </si>
  <si>
    <t>78</t>
  </si>
  <si>
    <t>      образование</t>
  </si>
  <si>
    <t>79</t>
  </si>
  <si>
    <t>      здравоохранение и социальные  услуги</t>
  </si>
  <si>
    <t>80</t>
  </si>
  <si>
    <t>      искусство, развлечение и отдых</t>
  </si>
  <si>
    <t>81</t>
  </si>
  <si>
    <t>      предоставление прочих видов услуг</t>
  </si>
  <si>
    <t>82</t>
  </si>
  <si>
    <t>      деятельность домашних хозяйств, нанимающих домашнюю прислугу и производящих товары и услуги для собственного потребления</t>
  </si>
  <si>
    <t>83</t>
  </si>
  <si>
    <t>      деятельность экстерриториальных организаций и органов</t>
  </si>
  <si>
    <t>84</t>
  </si>
  <si>
    <t>Примечание</t>
  </si>
  <si>
    <t>Если в национальной классификации используются другие наименования видов экономической деятельности,
 то в графе "А"  по соответствующей категории следует изменить формулировку или добавить строки.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</si>
  <si>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</si>
  <si>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</si>
  <si>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</si>
  <si>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</si>
  <si>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</si>
  <si>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</si>
  <si>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</si>
  <si>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13112.2024  14:49:48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</si>
</sst>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 t="s">
        <v>90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topLeftCell="A28" workbookViewId="0">
      <selection sqref="A1:H1"/>
    </sheetView>
  </sheetViews>
  <sheetFormatPr defaultRowHeight="15" x14ac:dyDescent="0.25"/>
  <cols>
    <col min="1" max="1" width="82.14062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 t="s">
        <v>20</v>
      </c>
      <c r="G2" s="10"/>
      <c r="H2" s="10" t="s">
        <v>21</v>
      </c>
    </row>
    <row r="3" spans="1:9" ht="75" x14ac:dyDescent="0.25">
      <c r="A3" s="10"/>
      <c r="B3" s="10"/>
      <c r="C3" s="10"/>
      <c r="D3" s="10"/>
      <c r="E3" s="10"/>
      <c r="F3" s="1" t="s">
        <v>22</v>
      </c>
      <c r="G3" s="1" t="s">
        <v>23</v>
      </c>
      <c r="H3" s="10"/>
    </row>
    <row r="4" spans="1:9" x14ac:dyDescent="0.25">
      <c r="A4" s="10"/>
      <c r="B4" s="10"/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5" spans="1:9" ht="60" customHeight="1" x14ac:dyDescent="0.25">
      <c r="A5" s="2" t="s">
        <v>30</v>
      </c>
      <c r="B5" s="1" t="s">
        <v>31</v>
      </c>
      <c r="C5" s="7"/>
      <c r="D5" s="7"/>
      <c r="E5" s="7"/>
      <c r="F5" s="7"/>
      <c r="G5" s="7"/>
      <c r="H5" s="7"/>
      <c r="I5" s="3" t="str">
        <f>IFERROR(IF(E5=ROUND(E7+SUM(E9:E10)+SUM(E12:E21)+SUM(E24:E31),0)," "," Стр. 37, Гр. 3 [E5]  д.б. = [Окр(E7+Сум(E9:E10)+Сум(E12:E21)+Сум(E24:E31),0)] {" &amp; ROUND(E7+SUM(E9:E10)+SUM(E12:E21)+SUM(E24:E31),0) &amp; "}.")," ")</f>
        <v xml:space="preserve"> </v>
      </c>
    </row>
    <row r="6" spans="1:9" ht="60" customHeight="1" x14ac:dyDescent="0.25">
      <c r="A6" s="2" t="s">
        <v>32</v>
      </c>
      <c r="B6" s="1"/>
      <c r="C6" s="11"/>
      <c r="D6" s="11"/>
      <c r="E6" s="11"/>
      <c r="F6" s="11"/>
      <c r="G6" s="11"/>
      <c r="H6" s="11"/>
    </row>
    <row r="7" spans="1:9" ht="60" customHeight="1" x14ac:dyDescent="0.25">
      <c r="A7" s="2" t="s">
        <v>33</v>
      </c>
      <c r="B7" s="1" t="s">
        <v>34</v>
      </c>
      <c r="C7" s="7"/>
      <c r="D7" s="7"/>
      <c r="E7" s="7"/>
      <c r="F7" s="7"/>
      <c r="G7" s="7"/>
      <c r="H7" s="7"/>
      <c r="I7" s="3" t="str">
        <f>IFERROR(IF(C7&gt;D7," "," Стр. 38, Гр. 1 [C7]  д.б. &gt; [D7] {" &amp; D7 &amp; "}.")," ") &amp; IFERROR(IF(E7&gt;=ROUND(SUM(F7:G7),0)," "," Стр. 38, Гр. 3 [E7]  д.б. &gt;= [Окр(Сум(F7:G7),0)] {" &amp; ROUND(SUM(F7:G7),0) &amp; "}.")," ")</f>
        <v xml:space="preserve"> Стр. 38, Гр. 1 [C7]  д.б. &gt; [D7] {}. </v>
      </c>
    </row>
    <row r="8" spans="1:9" ht="60" customHeight="1" x14ac:dyDescent="0.25">
      <c r="A8" s="2" t="s">
        <v>35</v>
      </c>
      <c r="B8" s="1" t="s">
        <v>36</v>
      </c>
      <c r="C8" s="7"/>
      <c r="D8" s="7"/>
      <c r="E8" s="7"/>
      <c r="F8" s="7"/>
      <c r="G8" s="7"/>
      <c r="H8" s="7"/>
      <c r="I8" s="3" t="str">
        <f>IFERROR(IF(C8=ROUND(SUM(C9:C10)+SUM(C12:C13),0)," "," Стр. 39, Гр. 1 [C8]  д.б. = [Окр(Сум(C9:C10)+Сум(C12:C13),0)] {" &amp; ROUND(SUM(C9:C10)+SUM(C12:C13),0) &amp; "}.")," ") &amp; IFERROR(IF(C8&gt;D8," "," Стр. 39, Гр. 1 [C8]  д.б. &gt; [D8] {" &amp; D8 &amp; "}.")," ") &amp; IFERROR(IF(D8=ROUND(SUM(D9:D10)+SUM(D12:D13),0)," "," Стр. 39, Гр. 2 [D8]  д.б. = [Окр(Сум(D9:D10)+Сум(D12:D13),0)] {" &amp; ROUND(SUM(D9:D10)+SUM(D12:D13),0) &amp; "}.")," ") &amp; IFERROR(IF(E8=ROUND(SUM(E9:E10)+SUM(E12:E13),0)," "," Стр. 39, Гр. 3 [E8]  д.б. = [Окр(Сум(E9:E10)+Сум(E12:E13),0)] {" &amp; ROUND(SUM(E9:E10)+SUM(E12:E13),0) &amp; "}.")," ") &amp; IFERROR(IF(E8&gt;=ROUND(SUM(F8:G8),0)," "," Стр. 39, Гр. 3 [E8]  д.б. &gt;= [Окр(Сум(F8:G8),0)] {" &amp; ROUND(SUM(F8:G8),0) &amp; "}.")," ") &amp; IFERROR(IF(F8=ROUND(SUM(F9:F10)+SUM(F12:F13),0)," "," Стр. 39, Гр. 4 [F8]  д.б. = [Окр(Сум(F9:F10)+Сум(F12:F13),0)] {" &amp; ROUND(SUM(F9:F10)+SUM(F12:F13),0) &amp; "}.")," ") &amp; IFERROR(IF(G8=ROUND(SUM(G9:G10)+SUM(G12:G13),0)," "," Стр. 39, Гр. 5 [G8]  д.б. = [Окр(Сум(G9:G10)+Сум(G12:G13),0)] {" &amp; ROUND(SUM(G9:G10)+SUM(G12:G13),0) &amp; "}.")," ") &amp; IFERROR(IF(H8=ROUND(SUM(H9:H10)+SUM(H12:H13),0)," "," Стр. 39, Гр. 6 [H8]  д.б. = [Окр(Сум(H9:H10)+Сум(H12:H13),0)] {" &amp; ROUND(SUM(H9:H10)+SUM(H12:H13),0) &amp; "}.")," ")</f>
        <v xml:space="preserve">  Стр. 39, Гр. 1 [C8]  д.б. &gt; [D8] {}.      </v>
      </c>
    </row>
    <row r="9" spans="1:9" ht="60" customHeight="1" x14ac:dyDescent="0.25">
      <c r="A9" s="2" t="s">
        <v>37</v>
      </c>
      <c r="B9" s="1" t="s">
        <v>38</v>
      </c>
      <c r="C9" s="7"/>
      <c r="D9" s="7"/>
      <c r="E9" s="7"/>
      <c r="F9" s="7"/>
      <c r="G9" s="7"/>
      <c r="H9" s="7"/>
      <c r="I9" s="3" t="str">
        <f>IFERROR(IF(C9&gt;D9," "," Стр. 40, Гр. 1 [C9]  д.б. &gt; [D9] {" &amp; D9 &amp; "}.")," ") &amp; IFERROR(IF(E9&gt;=ROUND(SUM(F9:G9),0)," "," Стр. 40, Гр. 3 [E9]  д.б. &gt;= [Окр(Сум(F9:G9),0)] {" &amp; ROUND(SUM(F9:G9),0) &amp; "}.")," ")</f>
        <v xml:space="preserve"> Стр. 40, Гр. 1 [C9]  д.б. &gt; [D9] {}. </v>
      </c>
    </row>
    <row r="10" spans="1:9" ht="60" customHeight="1" x14ac:dyDescent="0.25">
      <c r="A10" s="2" t="s">
        <v>39</v>
      </c>
      <c r="B10" s="1" t="s">
        <v>40</v>
      </c>
      <c r="C10" s="7"/>
      <c r="D10" s="7"/>
      <c r="E10" s="7"/>
      <c r="F10" s="7"/>
      <c r="G10" s="7"/>
      <c r="H10" s="7"/>
    </row>
    <row r="11" spans="1:9" ht="60" customHeight="1" x14ac:dyDescent="0.25">
      <c r="A11" s="2" t="s">
        <v>41</v>
      </c>
      <c r="B11" s="1"/>
      <c r="C11" s="11"/>
      <c r="D11" s="11"/>
      <c r="E11" s="11"/>
      <c r="F11" s="11"/>
      <c r="G11" s="11"/>
      <c r="H11" s="11"/>
    </row>
    <row r="12" spans="1:9" ht="60" customHeight="1" x14ac:dyDescent="0.25">
      <c r="A12" s="2" t="s">
        <v>42</v>
      </c>
      <c r="B12" s="1" t="s">
        <v>43</v>
      </c>
      <c r="C12" s="7"/>
      <c r="D12" s="7"/>
      <c r="E12" s="7"/>
      <c r="F12" s="7"/>
      <c r="G12" s="7"/>
      <c r="H12" s="7"/>
      <c r="I12" s="3" t="str">
        <f>IFERROR(IF(C12&gt;D12," "," Стр. 66, Гр. 1 [C12]  д.б. &gt; [D12] {" &amp; D12 &amp; "}.")," ") &amp; IFERROR(IF(E12&gt;=ROUND(SUM(F12:G12),0)," "," Стр. 66, Гр. 3 [E12]  д.б. &gt;= [Окр(Сум(F12:G12),0)] {" &amp; ROUND(SUM(F12:G12),0) &amp; "}.")," ")</f>
        <v xml:space="preserve"> Стр. 66, Гр. 1 [C12]  д.б. &gt; [D12] {}. </v>
      </c>
    </row>
    <row r="13" spans="1:9" ht="60" customHeight="1" x14ac:dyDescent="0.25">
      <c r="A13" s="2" t="s">
        <v>44</v>
      </c>
      <c r="B13" s="1" t="s">
        <v>45</v>
      </c>
      <c r="C13" s="7"/>
      <c r="D13" s="7"/>
      <c r="E13" s="7"/>
      <c r="F13" s="7"/>
      <c r="G13" s="7"/>
      <c r="H13" s="7"/>
      <c r="I13" s="3" t="str">
        <f>IFERROR(IF(C13&gt;D13," "," Стр. 67, Гр. 1 [C13]  д.б. &gt; [D13] {" &amp; D13 &amp; "}.")," ") &amp; IFERROR(IF(E13&gt;=ROUND(SUM(F13:G13),0)," "," Стр. 67, Гр. 3 [E13]  д.б. &gt;= [Окр(Сум(F13:G13),0)] {" &amp; ROUND(SUM(F13:G13),0) &amp; "}.")," ")</f>
        <v xml:space="preserve"> Стр. 67, Гр. 1 [C13]  д.б. &gt; [D13] {}. </v>
      </c>
    </row>
    <row r="14" spans="1:9" ht="60" customHeight="1" x14ac:dyDescent="0.25">
      <c r="A14" s="2" t="s">
        <v>46</v>
      </c>
      <c r="B14" s="1" t="s">
        <v>47</v>
      </c>
      <c r="C14" s="7"/>
      <c r="D14" s="7"/>
      <c r="E14" s="7"/>
      <c r="F14" s="7"/>
      <c r="G14" s="7"/>
      <c r="H14" s="7"/>
      <c r="I14" s="3" t="str">
        <f>IFERROR(IF(C14&gt;D14," "," Стр. 68, Гр. 1 [C14]  д.б. &gt; [D14] {" &amp; D14 &amp; "}.")," ") &amp; IFERROR(IF(E14&gt;=ROUND(SUM(F14:G14),0)," "," Стр. 68, Гр. 3 [E14]  д.б. &gt;= [Окр(Сум(F14:G14),0)] {" &amp; ROUND(SUM(F14:G14),0) &amp; "}.")," ")</f>
        <v xml:space="preserve"> Стр. 68, Гр. 1 [C14]  д.б. &gt; [D14] {}. </v>
      </c>
    </row>
    <row r="15" spans="1:9" ht="60" customHeight="1" x14ac:dyDescent="0.25">
      <c r="A15" s="2" t="s">
        <v>48</v>
      </c>
      <c r="B15" s="1" t="s">
        <v>49</v>
      </c>
      <c r="C15" s="7"/>
      <c r="D15" s="7"/>
      <c r="E15" s="7"/>
      <c r="F15" s="7"/>
      <c r="G15" s="7"/>
      <c r="H15" s="7"/>
      <c r="I15" s="3" t="str">
        <f>IFERROR(IF(C15&gt;D15," "," Стр. 69, Гр. 1 [C15]  д.б. &gt; [D15] {" &amp; D15 &amp; "}.")," ") &amp; IFERROR(IF(E15&gt;=ROUND(SUM(F15:G15),0)," "," Стр. 69, Гр. 3 [E15]  д.б. &gt;= [Окр(Сум(F15:G15),0)] {" &amp; ROUND(SUM(F15:G15),0) &amp; "}.")," ")</f>
        <v xml:space="preserve"> Стр. 69, Гр. 1 [C15]  д.б. &gt; [D15] {}. </v>
      </c>
    </row>
    <row r="16" spans="1:9" ht="60" customHeight="1" x14ac:dyDescent="0.25">
      <c r="A16" s="2" t="s">
        <v>50</v>
      </c>
      <c r="B16" s="1" t="s">
        <v>51</v>
      </c>
      <c r="C16" s="7"/>
      <c r="D16" s="7"/>
      <c r="E16" s="7"/>
      <c r="F16" s="7"/>
      <c r="G16" s="7"/>
      <c r="H16" s="7"/>
      <c r="I16" s="3" t="str">
        <f>IFERROR(IF(C16&gt;D16," "," Стр. 70, Гр. 1 [C16]  д.б. &gt; [D16] {" &amp; D16 &amp; "}.")," ") &amp; IFERROR(IF(E16&gt;=ROUND(SUM(F16:G16),0)," "," Стр. 70, Гр. 3 [E16]  д.б. &gt;= [Окр(Сум(F16:G16),0)] {" &amp; ROUND(SUM(F16:G16),0) &amp; "}.")," ")</f>
        <v xml:space="preserve"> Стр. 70, Гр. 1 [C16]  д.б. &gt; [D16] {}. </v>
      </c>
    </row>
    <row r="17" spans="1:9" ht="60" customHeight="1" x14ac:dyDescent="0.25">
      <c r="A17" s="2" t="s">
        <v>52</v>
      </c>
      <c r="B17" s="1" t="s">
        <v>53</v>
      </c>
      <c r="C17" s="7"/>
      <c r="D17" s="7"/>
      <c r="E17" s="7"/>
      <c r="F17" s="7"/>
      <c r="G17" s="7"/>
      <c r="H17" s="7"/>
      <c r="I17" s="3" t="str">
        <f>IFERROR(IF(C17&gt;D17," "," Стр. 71, Гр. 1 [C17]  д.б. &gt; [D17] {" &amp; D17 &amp; "}.")," ") &amp; IFERROR(IF(E17&gt;=ROUND(SUM(F17:G17),0)," "," Стр. 71, Гр. 3 [E17]  д.б. &gt;= [Окр(Сум(F17:G17),0)] {" &amp; ROUND(SUM(F17:G17),0) &amp; "}.")," ")</f>
        <v xml:space="preserve"> Стр. 71, Гр. 1 [C17]  д.б. &gt; [D17] {}. </v>
      </c>
    </row>
    <row r="18" spans="1:9" ht="60" customHeight="1" x14ac:dyDescent="0.25">
      <c r="A18" s="2" t="s">
        <v>54</v>
      </c>
      <c r="B18" s="1" t="s">
        <v>55</v>
      </c>
      <c r="C18" s="7"/>
      <c r="D18" s="7"/>
      <c r="E18" s="7"/>
      <c r="F18" s="7"/>
      <c r="G18" s="7"/>
      <c r="H18" s="7"/>
      <c r="I18" s="3" t="str">
        <f>IFERROR(IF(C18&gt;D18," "," Стр. 72, Гр. 1 [C18]  д.б. &gt; [D18] {" &amp; D18 &amp; "}.")," ") &amp; IFERROR(IF(E18&gt;=ROUND(SUM(F18:G18),0)," "," Стр. 72, Гр. 3 [E18]  д.б. &gt;= [Окр(Сум(F18:G18),0)] {" &amp; ROUND(SUM(F18:G18),0) &amp; "}.")," ")</f>
        <v xml:space="preserve"> Стр. 72, Гр. 1 [C18]  д.б. &gt; [D18] {}. </v>
      </c>
    </row>
    <row r="19" spans="1:9" ht="60" customHeight="1" x14ac:dyDescent="0.25">
      <c r="A19" s="2" t="s">
        <v>56</v>
      </c>
      <c r="B19" s="1" t="s">
        <v>57</v>
      </c>
      <c r="C19" s="7"/>
      <c r="D19" s="7"/>
      <c r="E19" s="7"/>
      <c r="F19" s="7"/>
      <c r="G19" s="7"/>
      <c r="H19" s="7"/>
      <c r="I19" s="3" t="str">
        <f>IFERROR(IF(C19&gt;D19," "," Стр. 73, Гр. 1 [C19]  д.б. &gt; [D19] {" &amp; D19 &amp; "}.")," ") &amp; IFERROR(IF(E19&gt;=ROUND(SUM(F19:G19),0)," "," Стр. 73, Гр. 3 [E19]  д.б. &gt;= [Окр(Сум(F19:G19),0)] {" &amp; ROUND(SUM(F19:G19),0) &amp; "}.")," ")</f>
        <v xml:space="preserve"> Стр. 73, Гр. 1 [C19]  д.б. &gt; [D19] {}. </v>
      </c>
    </row>
    <row r="20" spans="1:9" ht="60" customHeight="1" x14ac:dyDescent="0.25">
      <c r="A20" s="2" t="s">
        <v>58</v>
      </c>
      <c r="B20" s="1" t="s">
        <v>59</v>
      </c>
      <c r="C20" s="7"/>
      <c r="D20" s="7"/>
      <c r="E20" s="7"/>
      <c r="F20" s="7"/>
      <c r="G20" s="7"/>
      <c r="H20" s="7"/>
      <c r="I20" s="3" t="str">
        <f>IFERROR(IF(C20&gt;D20," "," Стр. 74, Гр. 1 [C20]  д.б. &gt; [D20] {" &amp; D20 &amp; "}.")," ") &amp; IFERROR(IF(E20&gt;=ROUND(SUM(F20:G20),0)," "," Стр. 74, Гр. 3 [E20]  д.б. &gt;= [Окр(Сум(F20:G20),0)] {" &amp; ROUND(SUM(F20:G20),0) &amp; "}.")," ")</f>
        <v xml:space="preserve"> Стр. 74, Гр. 1 [C20]  д.б. &gt; [D20] {}. </v>
      </c>
    </row>
    <row r="21" spans="1:9" ht="60" customHeight="1" x14ac:dyDescent="0.25">
      <c r="A21" s="2" t="s">
        <v>60</v>
      </c>
      <c r="B21" s="1" t="s">
        <v>61</v>
      </c>
      <c r="C21" s="7"/>
      <c r="D21" s="7"/>
      <c r="E21" s="7"/>
      <c r="F21" s="7"/>
      <c r="G21" s="7"/>
      <c r="H21" s="7"/>
      <c r="I21" s="3" t="str">
        <f>IFERROR(IF(C21&gt;D21," "," Стр. 75, Гр. 1 [C21]  д.б. &gt; [D21] {" &amp; D21 &amp; "}.")," ") &amp; IFERROR(IF(E21&gt;=ROUND(SUM(F21:G21),0)," "," Стр. 75, Гр. 3 [E21]  д.б. &gt;= [Окр(Сум(F21:G21),0)] {" &amp; ROUND(SUM(F21:G21),0) &amp; "}.")," ")</f>
        <v xml:space="preserve"> Стр. 75, Гр. 1 [C21]  д.б. &gt; [D21] {}. </v>
      </c>
    </row>
    <row r="22" spans="1:9" ht="60" customHeight="1" x14ac:dyDescent="0.25">
      <c r="A22" s="2" t="s">
        <v>62</v>
      </c>
      <c r="B22" s="1"/>
      <c r="C22" s="11"/>
      <c r="D22" s="11"/>
      <c r="E22" s="11"/>
      <c r="F22" s="11"/>
      <c r="G22" s="11"/>
      <c r="H22" s="11"/>
    </row>
    <row r="23" spans="1:9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  <c r="I23" s="3" t="str">
        <f>IFERROR(IF(C23&gt;D23," "," Стр. 76, Гр. 1 [C23]  д.б. &gt; [D23] {" &amp; D23 &amp; "}.")," ") &amp; IFERROR(IF(E23&gt;=ROUND(SUM(F23:G23),0)," "," Стр. 76, Гр. 3 [E23]  д.б. &gt;= [Окр(Сум(F23:G23),0)] {" &amp; ROUND(SUM(F23:G23),0) &amp; "}.")," ")</f>
        <v xml:space="preserve"> Стр. 76, Гр. 1 [C23]  д.б. &gt; [D23] {}. </v>
      </c>
    </row>
    <row r="24" spans="1:9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  <c r="I24" s="3" t="str">
        <f>IFERROR(IF(C24&gt;D24," "," Стр. 77, Гр. 1 [C24]  д.б. &gt; [D24] {" &amp; D24 &amp; "}.")," ") &amp; IFERROR(IF(E24&gt;=ROUND(SUM(F24:G24),0)," "," Стр. 77, Гр. 3 [E24]  д.б. &gt;= [Окр(Сум(F24:G24),0)] {" &amp; ROUND(SUM(F24:G24),0) &amp; "}.")," ")</f>
        <v xml:space="preserve"> Стр. 77, Гр. 1 [C24]  д.б. &gt; [D24] {}. </v>
      </c>
    </row>
    <row r="25" spans="1:9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  <c r="I25" s="3" t="str">
        <f>IFERROR(IF(C25&gt;D25," "," Стр. 78, Гр. 1 [C25]  д.б. &gt; [D25] {" &amp; D25 &amp; "}.")," ") &amp; IFERROR(IF(E25&gt;=ROUND(SUM(F25:G25),0)," "," Стр. 78, Гр. 3 [E25]  д.б. &gt;= [Окр(Сум(F25:G25),0)] {" &amp; ROUND(SUM(F25:G25),0) &amp; "}.")," ")</f>
        <v xml:space="preserve"> Стр. 78, Гр. 1 [C25]  д.б. &gt; [D25] {}. </v>
      </c>
    </row>
    <row r="26" spans="1:9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  <c r="I26" s="3" t="str">
        <f>IFERROR(IF(C26&gt;D26," "," Стр. 79, Гр. 1 [C26]  д.б. &gt; [D26] {" &amp; D26 &amp; "}.")," ") &amp; IFERROR(IF(E26&gt;=ROUND(SUM(F26:G26),0)," "," Стр. 79, Гр. 3 [E26]  д.б. &gt;= [Окр(Сум(F26:G26),0)] {" &amp; ROUND(SUM(F26:G26),0) &amp; "}.")," ")</f>
        <v xml:space="preserve"> Стр. 79, Гр. 1 [C26]  д.б. &gt; [D26] {}. </v>
      </c>
    </row>
    <row r="27" spans="1:9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  <c r="I27" s="3" t="str">
        <f>IFERROR(IF(C27&gt;D27," "," Стр. 80, Гр. 1 [C27]  д.б. &gt; [D27] {" &amp; D27 &amp; "}.")," ") &amp; IFERROR(IF(E27&gt;=ROUND(SUM(F27:G27),0)," "," Стр. 80, Гр. 3 [E27]  д.б. &gt;= [Окр(Сум(F27:G27),0)] {" &amp; ROUND(SUM(F27:G27),0) &amp; "}.")," ")</f>
        <v xml:space="preserve"> Стр. 80, Гр. 1 [C27]  д.б. &gt; [D27] {}. </v>
      </c>
    </row>
    <row r="28" spans="1:9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  <c r="I28" s="3" t="str">
        <f>IFERROR(IF(C28&gt;D28," "," Стр. 81, Гр. 1 [C28]  д.б. &gt; [D28] {" &amp; D28 &amp; "}.")," ") &amp; IFERROR(IF(E28&gt;=ROUND(SUM(F28:G28),0)," "," Стр. 81, Гр. 3 [E28]  д.б. &gt;= [Окр(Сум(F28:G28),0)] {" &amp; ROUND(SUM(F28:G28),0) &amp; "}.")," ")</f>
        <v xml:space="preserve"> Стр. 81, Гр. 1 [C28]  д.б. &gt; [D28] {}. </v>
      </c>
    </row>
    <row r="29" spans="1:9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  <c r="I29" s="3" t="str">
        <f>IFERROR(IF(C29&gt;D29," "," Стр. 82, Гр. 1 [C29]  д.б. &gt; [D29] {" &amp; D29 &amp; "}.")," ") &amp; IFERROR(IF(E29&gt;=ROUND(SUM(F29:G29),0)," "," Стр. 82, Гр. 3 [E29]  д.б. &gt;= [Окр(Сум(F29:G29),0)] {" &amp; ROUND(SUM(F29:G29),0) &amp; "}.")," ")</f>
        <v xml:space="preserve"> Стр. 82, Гр. 1 [C29]  д.б. &gt; [D29] {}. </v>
      </c>
    </row>
    <row r="30" spans="1:9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  <c r="I30" s="3" t="str">
        <f>IFERROR(IF(C30&gt;D30," "," Стр. 83, Гр. 1 [C30]  д.б. &gt; [D30] {" &amp; D30 &amp; "}.")," ") &amp; IFERROR(IF(E30&gt;=ROUND(SUM(F30:G30),0)," "," Стр. 83, Гр. 3 [E30]  д.б. &gt;= [Окр(Сум(F30:G30),0)] {" &amp; ROUND(SUM(F30:G30),0) &amp; "}.")," ")</f>
        <v xml:space="preserve"> Стр. 83, Гр. 1 [C30]  д.б. &gt; [D30] {}. </v>
      </c>
    </row>
    <row r="31" spans="1:9" ht="6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  <c r="H31" s="7"/>
      <c r="I31" s="3" t="str">
        <f>IFERROR(IF(C31&gt;D31," "," Стр. 84, Гр. 1 [C31]  д.б. &gt; [D31] {" &amp; D31 &amp; "}.")," ") &amp; IFERROR(IF(E31&gt;=ROUND(SUM(F31:G31),0)," "," Стр. 84, Гр. 3 [E31]  д.б. &gt;= [Окр(Сум(F31:G31),0)] {" &amp; ROUND(SUM(F31:G31),0) &amp; "}.")," ")</f>
        <v xml:space="preserve"> Стр. 84, Гр. 1 [C31]  д.б. &gt; [D31] {}. </v>
      </c>
    </row>
    <row r="33" spans="1:8" x14ac:dyDescent="0.25">
      <c r="A33" s="6" t="s">
        <v>81</v>
      </c>
    </row>
    <row r="34" spans="1:8" ht="75" customHeight="1" x14ac:dyDescent="0.25">
      <c r="A34" s="12" t="s">
        <v>82</v>
      </c>
      <c r="B34" s="12"/>
      <c r="C34" s="12"/>
      <c r="D34" s="12"/>
      <c r="E34" s="12"/>
      <c r="F34" s="12"/>
      <c r="G34" s="12"/>
      <c r="H34" s="12"/>
    </row>
    <row r="35" spans="1:8" x14ac:dyDescent="0.25">
      <c r="A35" s="6" t="s">
        <v>83</v>
      </c>
    </row>
    <row r="36" spans="1:8" ht="75" customHeight="1" x14ac:dyDescent="0.25">
      <c r="A36" s="13" t="s">
        <v>1</v>
      </c>
      <c r="B36" s="13"/>
      <c r="C36" s="13"/>
      <c r="D36" s="13"/>
      <c r="E36" s="13"/>
      <c r="F36" s="13"/>
      <c r="G36" s="13"/>
      <c r="H36" s="13"/>
    </row>
    <row r="37" spans="1:8" x14ac:dyDescent="0.25">
      <c r="A37" s="6" t="s">
        <v>84</v>
      </c>
    </row>
    <row r="38" spans="1:8" x14ac:dyDescent="0.25">
      <c r="A38" t="s">
        <v>85</v>
      </c>
      <c r="B38" s="13" t="s">
        <v>1</v>
      </c>
      <c r="C38" s="13"/>
      <c r="D38" s="13"/>
      <c r="E38" s="13"/>
    </row>
    <row r="39" spans="1:8" x14ac:dyDescent="0.25">
      <c r="A39" t="s">
        <v>86</v>
      </c>
      <c r="B39" s="13" t="s">
        <v>1</v>
      </c>
      <c r="C39" s="13"/>
      <c r="D39" s="13"/>
      <c r="E39" s="13"/>
    </row>
    <row r="40" spans="1:8" x14ac:dyDescent="0.25">
      <c r="A40" t="s">
        <v>87</v>
      </c>
      <c r="B40" s="13" t="s">
        <v>1</v>
      </c>
      <c r="C40" s="13"/>
      <c r="D40" s="13"/>
      <c r="E40" s="13"/>
    </row>
    <row r="41" spans="1:8" x14ac:dyDescent="0.25">
      <c r="A41" t="s">
        <v>88</v>
      </c>
      <c r="B41" s="13" t="s">
        <v>1</v>
      </c>
      <c r="C41" s="13"/>
      <c r="D41" s="13"/>
      <c r="E41" s="13"/>
    </row>
    <row r="42" spans="1:8" x14ac:dyDescent="0.25">
      <c r="A42" t="s">
        <v>89</v>
      </c>
      <c r="B42" s="13" t="s">
        <v>1</v>
      </c>
      <c r="C42" s="13"/>
      <c r="D42" s="13"/>
      <c r="E42" s="13"/>
    </row>
  </sheetData>
  <sheetProtection password="CF66" sheet="1" objects="1" scenarios="1" formatColumns="0" formatRows="0"/>
  <mergeCells count="18">
    <mergeCell ref="B38:E38"/>
    <mergeCell ref="B39:E39"/>
    <mergeCell ref="B40:E40"/>
    <mergeCell ref="B41:E41"/>
    <mergeCell ref="B42:E42"/>
    <mergeCell ref="C6:H6"/>
    <mergeCell ref="C11:H11"/>
    <mergeCell ref="C22:H22"/>
    <mergeCell ref="A34:H34"/>
    <mergeCell ref="A36:H36"/>
    <mergeCell ref="A1:H1"/>
    <mergeCell ref="A2:A4"/>
    <mergeCell ref="B2:B4"/>
    <mergeCell ref="C2:C3"/>
    <mergeCell ref="D2:D3"/>
    <mergeCell ref="E2:E3"/>
    <mergeCell ref="F2:G2"/>
    <mergeCell ref="H2:H3"/>
  </mergeCells>
  <conditionalFormatting sqref="E5">
    <cfRule type="cellIs" dxfId="50" priority="1" operator="notEqual">
      <formula>ROUND(E7+SUM(E9:E10)+SUM(E12:E21)+SUM(E24:E31),0)</formula>
    </cfRule>
  </conditionalFormatting>
  <conditionalFormatting sqref="C7">
    <cfRule type="cellIs" dxfId="49" priority="2" operator="lessThanOrEqual">
      <formula>D7</formula>
    </cfRule>
  </conditionalFormatting>
  <conditionalFormatting sqref="E7">
    <cfRule type="cellIs" dxfId="48" priority="3" operator="lessThan">
      <formula>ROUND(SUM(F7:G7),0)</formula>
    </cfRule>
  </conditionalFormatting>
  <conditionalFormatting sqref="C8">
    <cfRule type="cellIs" dxfId="47" priority="4" operator="notEqual">
      <formula>ROUND(SUM(C9:C10)+SUM(C12:C13),0)</formula>
    </cfRule>
  </conditionalFormatting>
  <conditionalFormatting sqref="C8">
    <cfRule type="cellIs" dxfId="46" priority="5" operator="lessThanOrEqual">
      <formula>D8</formula>
    </cfRule>
  </conditionalFormatting>
  <conditionalFormatting sqref="D8">
    <cfRule type="cellIs" dxfId="45" priority="6" operator="notEqual">
      <formula>ROUND(SUM(D9:D10)+SUM(D12:D13),0)</formula>
    </cfRule>
  </conditionalFormatting>
  <conditionalFormatting sqref="E8">
    <cfRule type="cellIs" dxfId="44" priority="7" operator="notEqual">
      <formula>ROUND(SUM(E9:E10)+SUM(E12:E13),0)</formula>
    </cfRule>
  </conditionalFormatting>
  <conditionalFormatting sqref="E8">
    <cfRule type="cellIs" dxfId="43" priority="8" operator="lessThan">
      <formula>ROUND(SUM(F8:G8),0)</formula>
    </cfRule>
  </conditionalFormatting>
  <conditionalFormatting sqref="F8">
    <cfRule type="cellIs" dxfId="42" priority="9" operator="notEqual">
      <formula>ROUND(SUM(F9:F10)+SUM(F12:F13),0)</formula>
    </cfRule>
  </conditionalFormatting>
  <conditionalFormatting sqref="G8">
    <cfRule type="cellIs" dxfId="41" priority="10" operator="notEqual">
      <formula>ROUND(SUM(G9:G10)+SUM(G12:G13),0)</formula>
    </cfRule>
  </conditionalFormatting>
  <conditionalFormatting sqref="H8">
    <cfRule type="cellIs" dxfId="40" priority="11" operator="notEqual">
      <formula>ROUND(SUM(H9:H10)+SUM(H12:H13),0)</formula>
    </cfRule>
  </conditionalFormatting>
  <conditionalFormatting sqref="C9">
    <cfRule type="cellIs" dxfId="39" priority="12" operator="lessThanOrEqual">
      <formula>D9</formula>
    </cfRule>
  </conditionalFormatting>
  <conditionalFormatting sqref="E9">
    <cfRule type="cellIs" dxfId="38" priority="13" operator="lessThan">
      <formula>ROUND(SUM(F9:G9),0)</formula>
    </cfRule>
  </conditionalFormatting>
  <conditionalFormatting sqref="C12">
    <cfRule type="cellIs" dxfId="37" priority="14" operator="lessThanOrEqual">
      <formula>D12</formula>
    </cfRule>
  </conditionalFormatting>
  <conditionalFormatting sqref="E12">
    <cfRule type="cellIs" dxfId="36" priority="15" operator="lessThan">
      <formula>ROUND(SUM(F12:G12),0)</formula>
    </cfRule>
  </conditionalFormatting>
  <conditionalFormatting sqref="C13">
    <cfRule type="cellIs" dxfId="35" priority="16" operator="lessThanOrEqual">
      <formula>D13</formula>
    </cfRule>
  </conditionalFormatting>
  <conditionalFormatting sqref="E13">
    <cfRule type="cellIs" dxfId="34" priority="17" operator="lessThan">
      <formula>ROUND(SUM(F13:G13),0)</formula>
    </cfRule>
  </conditionalFormatting>
  <conditionalFormatting sqref="C14">
    <cfRule type="cellIs" dxfId="33" priority="18" operator="lessThanOrEqual">
      <formula>D14</formula>
    </cfRule>
  </conditionalFormatting>
  <conditionalFormatting sqref="E14">
    <cfRule type="cellIs" dxfId="32" priority="19" operator="lessThan">
      <formula>ROUND(SUM(F14:G14),0)</formula>
    </cfRule>
  </conditionalFormatting>
  <conditionalFormatting sqref="C15">
    <cfRule type="cellIs" dxfId="31" priority="20" operator="lessThanOrEqual">
      <formula>D15</formula>
    </cfRule>
  </conditionalFormatting>
  <conditionalFormatting sqref="E15">
    <cfRule type="cellIs" dxfId="30" priority="21" operator="lessThan">
      <formula>ROUND(SUM(F15:G15),0)</formula>
    </cfRule>
  </conditionalFormatting>
  <conditionalFormatting sqref="C16">
    <cfRule type="cellIs" dxfId="29" priority="22" operator="lessThanOrEqual">
      <formula>D16</formula>
    </cfRule>
  </conditionalFormatting>
  <conditionalFormatting sqref="E16">
    <cfRule type="cellIs" dxfId="28" priority="23" operator="lessThan">
      <formula>ROUND(SUM(F16:G16),0)</formula>
    </cfRule>
  </conditionalFormatting>
  <conditionalFormatting sqref="C17">
    <cfRule type="cellIs" dxfId="27" priority="24" operator="lessThanOrEqual">
      <formula>D17</formula>
    </cfRule>
  </conditionalFormatting>
  <conditionalFormatting sqref="E17">
    <cfRule type="cellIs" dxfId="26" priority="25" operator="lessThan">
      <formula>ROUND(SUM(F17:G17),0)</formula>
    </cfRule>
  </conditionalFormatting>
  <conditionalFormatting sqref="C18">
    <cfRule type="cellIs" dxfId="25" priority="26" operator="lessThanOrEqual">
      <formula>D18</formula>
    </cfRule>
  </conditionalFormatting>
  <conditionalFormatting sqref="E18">
    <cfRule type="cellIs" dxfId="24" priority="27" operator="lessThan">
      <formula>ROUND(SUM(F18:G18),0)</formula>
    </cfRule>
  </conditionalFormatting>
  <conditionalFormatting sqref="C19">
    <cfRule type="cellIs" dxfId="23" priority="28" operator="lessThanOrEqual">
      <formula>D19</formula>
    </cfRule>
  </conditionalFormatting>
  <conditionalFormatting sqref="E19">
    <cfRule type="cellIs" dxfId="22" priority="29" operator="lessThan">
      <formula>ROUND(SUM(F19:G19),0)</formula>
    </cfRule>
  </conditionalFormatting>
  <conditionalFormatting sqref="C20">
    <cfRule type="cellIs" dxfId="21" priority="30" operator="lessThanOrEqual">
      <formula>D20</formula>
    </cfRule>
  </conditionalFormatting>
  <conditionalFormatting sqref="E20">
    <cfRule type="cellIs" dxfId="20" priority="31" operator="lessThan">
      <formula>ROUND(SUM(F20:G20),0)</formula>
    </cfRule>
  </conditionalFormatting>
  <conditionalFormatting sqref="C21">
    <cfRule type="cellIs" dxfId="19" priority="32" operator="lessThanOrEqual">
      <formula>D21</formula>
    </cfRule>
  </conditionalFormatting>
  <conditionalFormatting sqref="E21">
    <cfRule type="cellIs" dxfId="18" priority="33" operator="lessThan">
      <formula>ROUND(SUM(F21:G21),0)</formula>
    </cfRule>
  </conditionalFormatting>
  <conditionalFormatting sqref="C23">
    <cfRule type="cellIs" dxfId="17" priority="34" operator="lessThanOrEqual">
      <formula>D23</formula>
    </cfRule>
  </conditionalFormatting>
  <conditionalFormatting sqref="E23">
    <cfRule type="cellIs" dxfId="16" priority="35" operator="lessThan">
      <formula>ROUND(SUM(F23:G23),0)</formula>
    </cfRule>
  </conditionalFormatting>
  <conditionalFormatting sqref="C24">
    <cfRule type="cellIs" dxfId="15" priority="36" operator="lessThanOrEqual">
      <formula>D24</formula>
    </cfRule>
  </conditionalFormatting>
  <conditionalFormatting sqref="E24">
    <cfRule type="cellIs" dxfId="14" priority="37" operator="lessThan">
      <formula>ROUND(SUM(F24:G24),0)</formula>
    </cfRule>
  </conditionalFormatting>
  <conditionalFormatting sqref="C25">
    <cfRule type="cellIs" dxfId="13" priority="38" operator="lessThanOrEqual">
      <formula>D25</formula>
    </cfRule>
  </conditionalFormatting>
  <conditionalFormatting sqref="E25">
    <cfRule type="cellIs" dxfId="12" priority="39" operator="lessThan">
      <formula>ROUND(SUM(F25:G25),0)</formula>
    </cfRule>
  </conditionalFormatting>
  <conditionalFormatting sqref="C26">
    <cfRule type="cellIs" dxfId="11" priority="40" operator="lessThanOrEqual">
      <formula>D26</formula>
    </cfRule>
  </conditionalFormatting>
  <conditionalFormatting sqref="E26">
    <cfRule type="cellIs" dxfId="10" priority="41" operator="lessThan">
      <formula>ROUND(SUM(F26:G26),0)</formula>
    </cfRule>
  </conditionalFormatting>
  <conditionalFormatting sqref="C27">
    <cfRule type="cellIs" dxfId="9" priority="42" operator="lessThanOrEqual">
      <formula>D27</formula>
    </cfRule>
  </conditionalFormatting>
  <conditionalFormatting sqref="E27">
    <cfRule type="cellIs" dxfId="8" priority="43" operator="lessThan">
      <formula>ROUND(SUM(F27:G27),0)</formula>
    </cfRule>
  </conditionalFormatting>
  <conditionalFormatting sqref="C28">
    <cfRule type="cellIs" dxfId="7" priority="44" operator="lessThanOrEqual">
      <formula>D28</formula>
    </cfRule>
  </conditionalFormatting>
  <conditionalFormatting sqref="E28">
    <cfRule type="cellIs" dxfId="6" priority="45" operator="lessThan">
      <formula>ROUND(SUM(F28:G28),0)</formula>
    </cfRule>
  </conditionalFormatting>
  <conditionalFormatting sqref="C29">
    <cfRule type="cellIs" dxfId="5" priority="46" operator="lessThanOrEqual">
      <formula>D29</formula>
    </cfRule>
  </conditionalFormatting>
  <conditionalFormatting sqref="E29">
    <cfRule type="cellIs" dxfId="4" priority="47" operator="lessThan">
      <formula>ROUND(SUM(F29:G29),0)</formula>
    </cfRule>
  </conditionalFormatting>
  <conditionalFormatting sqref="C30">
    <cfRule type="cellIs" dxfId="3" priority="48" operator="lessThanOrEqual">
      <formula>D30</formula>
    </cfRule>
  </conditionalFormatting>
  <conditionalFormatting sqref="E30">
    <cfRule type="cellIs" dxfId="2" priority="49" operator="lessThan">
      <formula>ROUND(SUM(F30:G30),0)</formula>
    </cfRule>
  </conditionalFormatting>
  <conditionalFormatting sqref="C31">
    <cfRule type="cellIs" dxfId="1" priority="50" operator="lessThanOrEqual">
      <formula>D31</formula>
    </cfRule>
  </conditionalFormatting>
  <conditionalFormatting sqref="E31">
    <cfRule type="cellIs" dxfId="0" priority="51" operator="lessThan">
      <formula>ROUND(SUM(F31:G31),0)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2024-12-18T11:49:48Z</dcterms:created>
  <dcterms:modified xsi:type="dcterms:W3CDTF">2024-12-18T11:50:48Z</dcterms:modified>
</cp:coreProperties>
</file>