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30" windowWidth="27495" windowHeight="11700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19" i="2" l="1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E2" i="2"/>
  <c r="D2" i="2"/>
  <c r="C2" i="2"/>
</calcChain>
</file>

<file path=xl/sharedStrings.xml><?xml version="1.0" encoding="utf-8"?>
<sst xmlns="http://schemas.openxmlformats.org/spreadsheetml/2006/main" count="76" uniqueCount="68">
  <si>
    <t>Код страны:</t>
  </si>
  <si>
    <t/>
  </si>
  <si>
    <t>Страна:</t>
  </si>
  <si>
    <t>Код шаблона</t>
  </si>
  <si>
    <t>S12.2.4</t>
  </si>
  <si>
    <t>Название секции</t>
  </si>
  <si>
    <t>S12.Вопросник № 02 по статистике финансов</t>
  </si>
  <si>
    <t>Название формы</t>
  </si>
  <si>
    <t>2.4.Денежные доходы и расходы населения</t>
  </si>
  <si>
    <t>Версия шаблона</t>
  </si>
  <si>
    <t>2023</t>
  </si>
  <si>
    <t>Период формы/дата предоставления</t>
  </si>
  <si>
    <t>Год, 1 августа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</si>
  <si>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</si>
  <si>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</si>
  <si>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</si>
  <si>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</si>
  <si>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</si>
  <si>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3</t>
  </si>
  <si>
    <t>I. Денежные доходы населения</t>
  </si>
  <si>
    <t>01</t>
  </si>
  <si>
    <t>      Оплата труда</t>
  </si>
  <si>
    <t>02</t>
  </si>
  <si>
    <t>      Доходы от  предпринимательской и другой  производственной деятельности</t>
  </si>
  <si>
    <t>03</t>
  </si>
  <si>
    <t>      Пенсии, пособия, стипендии</t>
  </si>
  <si>
    <t>04</t>
  </si>
  <si>
    <t>      Доходы от собственности (дивиденды, проценты)</t>
  </si>
  <si>
    <t>05</t>
  </si>
  <si>
    <t>      Другие доходы</t>
  </si>
  <si>
    <t>06</t>
  </si>
  <si>
    <t>II. Денежные расходы населения</t>
  </si>
  <si>
    <t>07</t>
  </si>
  <si>
    <t>      Покупка потребительских товаров и услуг</t>
  </si>
  <si>
    <t>08</t>
  </si>
  <si>
    <t>      Приобретение недвижимости</t>
  </si>
  <si>
    <t>09</t>
  </si>
  <si>
    <t>      Обязательные платежи и взносы</t>
  </si>
  <si>
    <t>10</t>
  </si>
  <si>
    <t>      Другие расходы</t>
  </si>
  <si>
    <t>11</t>
  </si>
  <si>
    <t>III. Сбережения (прирост вкладов, ценных бумаг, валюты)</t>
  </si>
  <si>
    <t>12</t>
  </si>
  <si>
    <t>      Из них: вкладов</t>
  </si>
  <si>
    <t>13</t>
  </si>
  <si>
    <t>      облигаций , акций и  других ценных бумаг</t>
  </si>
  <si>
    <t>14</t>
  </si>
  <si>
    <t>      иностранной валюты</t>
  </si>
  <si>
    <t>15</t>
  </si>
  <si>
    <t>IV. Изменение остатка наличных денег у населения</t>
  </si>
  <si>
    <t>16</t>
  </si>
  <si>
    <t>Реальные денежные доходы</t>
  </si>
  <si>
    <t>17</t>
  </si>
  <si>
    <t>Реальные  располагаемые денежные доходы</t>
  </si>
  <si>
    <t>18</t>
  </si>
  <si>
    <t>Денежные доходы в расчете на душу населения, единиц национальной валюты в месяц</t>
  </si>
  <si>
    <t>19</t>
  </si>
  <si>
    <t>Реальные денежные доходы на душу населения</t>
  </si>
  <si>
    <t>20</t>
  </si>
  <si>
    <t>Примечание</t>
  </si>
  <si>
    <t>1) По графе  3 значность 1 знак после запятой.
2) национальной валюты   _______________________		
	                                  (  указать	  значность      )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</si>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</sst>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2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2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164" fontId="4" fillId="2" borderId="1" xfId="0" applyNumberFormat="1" applyFont="1" applyFill="1" applyBorder="1" applyAlignment="1" applyProtection="1">
      <alignment horizontal="right"/>
      <protection locked="0"/>
    </xf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0" fillId="0" borderId="3" xfId="0" applyBorder="1"/>
    <xf numFmtId="0" fontId="5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8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3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45657.442164351851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showGridLines="0" tabSelected="1" workbookViewId="0">
      <selection sqref="A1:E1"/>
    </sheetView>
  </sheetViews>
  <sheetFormatPr defaultRowHeight="15" x14ac:dyDescent="0.25"/>
  <cols>
    <col min="1" max="1" width="79.7109375" customWidth="1"/>
    <col min="2" max="2" width="10" customWidth="1"/>
    <col min="6" max="6" width="250" customWidth="1"/>
  </cols>
  <sheetData>
    <row r="1" spans="1:6" ht="50.1" customHeight="1" x14ac:dyDescent="0.25">
      <c r="A1" s="17" t="s">
        <v>14</v>
      </c>
      <c r="B1" s="18"/>
      <c r="C1" s="18"/>
      <c r="D1" s="18"/>
      <c r="E1" s="18"/>
    </row>
    <row r="2" spans="1:6" ht="66.75" customHeight="1" x14ac:dyDescent="0.25">
      <c r="A2" s="19" t="s">
        <v>15</v>
      </c>
      <c r="B2" s="19" t="s">
        <v>16</v>
      </c>
      <c r="C2" s="1" t="str">
        <f>""&amp;YEAR(Титул!B8)+0&amp;""</f>
        <v>2024</v>
      </c>
      <c r="D2" s="1" t="str">
        <f>""&amp;YEAR(Титул!B8)-1&amp;" (уточненные данные)"</f>
        <v>2023 (уточненные данные)</v>
      </c>
      <c r="E2" s="1" t="str">
        <f>""&amp;YEAR(Титул!B8)+0&amp;" в % к "&amp;YEAR(Титул!B8)-1&amp;""</f>
        <v>2024 в % к 2023</v>
      </c>
    </row>
    <row r="3" spans="1:6" x14ac:dyDescent="0.25">
      <c r="A3" s="19"/>
      <c r="B3" s="19"/>
      <c r="C3" s="1" t="s">
        <v>14</v>
      </c>
      <c r="D3" s="1" t="s">
        <v>17</v>
      </c>
      <c r="E3" s="1" t="s">
        <v>18</v>
      </c>
    </row>
    <row r="4" spans="1:6" ht="30" customHeight="1" x14ac:dyDescent="0.25">
      <c r="A4" s="4" t="s">
        <v>19</v>
      </c>
      <c r="B4" s="2" t="s">
        <v>20</v>
      </c>
      <c r="C4" s="9"/>
      <c r="D4" s="9"/>
      <c r="E4" s="10"/>
      <c r="F4" s="5" t="str">
        <f>IFERROR(IF(E4=ROUND(C4/D4*100,1)," "," Стр. 01, Гр. 3 [E4]  д.б. = [Окр(C4/D4*100,1)] {" &amp; ROUND(C4/D4*100,1) &amp; "}.")," ")</f>
        <v xml:space="preserve"> </v>
      </c>
    </row>
    <row r="5" spans="1:6" ht="30" customHeight="1" x14ac:dyDescent="0.25">
      <c r="A5" s="3" t="s">
        <v>21</v>
      </c>
      <c r="B5" s="1" t="s">
        <v>22</v>
      </c>
      <c r="C5" s="10"/>
      <c r="D5" s="10"/>
      <c r="E5" s="10"/>
      <c r="F5" s="5" t="str">
        <f>IFERROR(IF(E5=ROUND(C5/D5*100,1)," "," Стр. 02, Гр. 3 [E5]  д.б. = [Окр(C5/D5*100,1)] {" &amp; ROUND(C5/D5*100,1) &amp; "}.")," ")</f>
        <v xml:space="preserve"> </v>
      </c>
    </row>
    <row r="6" spans="1:6" ht="30" customHeight="1" x14ac:dyDescent="0.25">
      <c r="A6" s="3" t="s">
        <v>23</v>
      </c>
      <c r="B6" s="1" t="s">
        <v>24</v>
      </c>
      <c r="C6" s="10"/>
      <c r="D6" s="10"/>
      <c r="E6" s="10"/>
      <c r="F6" s="5" t="str">
        <f>IFERROR(IF(E6=ROUND(C6/D6*100,1)," "," Стр. 03, Гр. 3 [E6]  д.б. = [Окр(C6/D6*100,1)] {" &amp; ROUND(C6/D6*100,1) &amp; "}.")," ")</f>
        <v xml:space="preserve"> </v>
      </c>
    </row>
    <row r="7" spans="1:6" ht="30" customHeight="1" x14ac:dyDescent="0.25">
      <c r="A7" s="3" t="s">
        <v>25</v>
      </c>
      <c r="B7" s="1" t="s">
        <v>26</v>
      </c>
      <c r="C7" s="10"/>
      <c r="D7" s="10"/>
      <c r="E7" s="10"/>
      <c r="F7" s="5" t="str">
        <f>IFERROR(IF(E7=ROUND(C7/D7*100,1)," "," Стр. 04, Гр. 3 [E7]  д.б. = [Окр(C7/D7*100,1)] {" &amp; ROUND(C7/D7*100,1) &amp; "}.")," ")</f>
        <v xml:space="preserve"> </v>
      </c>
    </row>
    <row r="8" spans="1:6" ht="30" customHeight="1" x14ac:dyDescent="0.25">
      <c r="A8" s="3" t="s">
        <v>27</v>
      </c>
      <c r="B8" s="1" t="s">
        <v>28</v>
      </c>
      <c r="C8" s="10"/>
      <c r="D8" s="10"/>
      <c r="E8" s="10"/>
      <c r="F8" s="5" t="str">
        <f>IFERROR(IF(E8=ROUND(C8/D8*100,1)," "," Стр. 05, Гр. 3 [E8]  д.б. = [Окр(C8/D8*100,1)] {" &amp; ROUND(C8/D8*100,1) &amp; "}.")," ")</f>
        <v xml:space="preserve"> </v>
      </c>
    </row>
    <row r="9" spans="1:6" ht="30" customHeight="1" x14ac:dyDescent="0.25">
      <c r="A9" s="3" t="s">
        <v>29</v>
      </c>
      <c r="B9" s="1" t="s">
        <v>30</v>
      </c>
      <c r="C9" s="10"/>
      <c r="D9" s="10"/>
      <c r="E9" s="10"/>
      <c r="F9" s="5" t="str">
        <f>IFERROR(IF(E9=ROUND(C9/D9*100,1)," "," Стр. 06, Гр. 3 [E9]  д.б. = [Окр(C9/D9*100,1)] {" &amp; ROUND(C9/D9*100,1) &amp; "}.")," ")</f>
        <v xml:space="preserve"> </v>
      </c>
    </row>
    <row r="10" spans="1:6" ht="30" customHeight="1" x14ac:dyDescent="0.25">
      <c r="A10" s="4" t="s">
        <v>31</v>
      </c>
      <c r="B10" s="2" t="s">
        <v>32</v>
      </c>
      <c r="C10" s="9"/>
      <c r="D10" s="9"/>
      <c r="E10" s="10"/>
      <c r="F10" s="5" t="str">
        <f>IFERROR(IF(E10=ROUND(C10/D10*100,1)," "," Стр. 07, Гр. 3 [E10]  д.б. = [Окр(C10/D10*100,1)] {" &amp; ROUND(C10/D10*100,1) &amp; "}.")," ")</f>
        <v xml:space="preserve"> </v>
      </c>
    </row>
    <row r="11" spans="1:6" ht="30" customHeight="1" x14ac:dyDescent="0.25">
      <c r="A11" s="3" t="s">
        <v>33</v>
      </c>
      <c r="B11" s="1" t="s">
        <v>34</v>
      </c>
      <c r="C11" s="10"/>
      <c r="D11" s="10"/>
      <c r="E11" s="10"/>
      <c r="F11" s="5" t="str">
        <f>IFERROR(IF(E11=ROUND(C11/D11*100,1)," "," Стр. 08, Гр. 3 [E11]  д.б. = [Окр(C11/D11*100,1)] {" &amp; ROUND(C11/D11*100,1) &amp; "}.")," ")</f>
        <v xml:space="preserve"> </v>
      </c>
    </row>
    <row r="12" spans="1:6" ht="30" customHeight="1" x14ac:dyDescent="0.25">
      <c r="A12" s="3" t="s">
        <v>35</v>
      </c>
      <c r="B12" s="1" t="s">
        <v>36</v>
      </c>
      <c r="C12" s="10"/>
      <c r="D12" s="10"/>
      <c r="E12" s="10"/>
      <c r="F12" s="5" t="str">
        <f>IFERROR(IF(E12=ROUND(C12/D12*100,1)," "," Стр. 09, Гр. 3 [E12]  д.б. = [Окр(C12/D12*100,1)] {" &amp; ROUND(C12/D12*100,1) &amp; "}.")," ")</f>
        <v xml:space="preserve"> </v>
      </c>
    </row>
    <row r="13" spans="1:6" ht="30" customHeight="1" x14ac:dyDescent="0.25">
      <c r="A13" s="3" t="s">
        <v>37</v>
      </c>
      <c r="B13" s="1" t="s">
        <v>38</v>
      </c>
      <c r="C13" s="10"/>
      <c r="D13" s="10"/>
      <c r="E13" s="10"/>
      <c r="F13" s="5" t="str">
        <f>IFERROR(IF(E13=ROUND(C13/D13*100,1)," "," Стр. 10, Гр. 3 [E13]  д.б. = [Окр(C13/D13*100,1)] {" &amp; ROUND(C13/D13*100,1) &amp; "}.")," ")</f>
        <v xml:space="preserve"> </v>
      </c>
    </row>
    <row r="14" spans="1:6" ht="30" customHeight="1" x14ac:dyDescent="0.25">
      <c r="A14" s="3" t="s">
        <v>39</v>
      </c>
      <c r="B14" s="1" t="s">
        <v>40</v>
      </c>
      <c r="C14" s="10"/>
      <c r="D14" s="10"/>
      <c r="E14" s="10"/>
      <c r="F14" s="5" t="str">
        <f>IFERROR(IF(E14=ROUND(C14/D14*100,1)," "," Стр. 11, Гр. 3 [E14]  д.б. = [Окр(C14/D14*100,1)] {" &amp; ROUND(C14/D14*100,1) &amp; "}.")," ")</f>
        <v xml:space="preserve"> </v>
      </c>
    </row>
    <row r="15" spans="1:6" ht="30" customHeight="1" x14ac:dyDescent="0.25">
      <c r="A15" s="4" t="s">
        <v>41</v>
      </c>
      <c r="B15" s="2" t="s">
        <v>42</v>
      </c>
      <c r="C15" s="9"/>
      <c r="D15" s="9"/>
      <c r="E15" s="10"/>
      <c r="F15" s="5" t="str">
        <f>IFERROR(IF(E15=ROUND(C15/D15*100,1)," "," Стр. 12, Гр. 3 [E15]  д.б. = [Окр(C15/D15*100,1)] {" &amp; ROUND(C15/D15*100,1) &amp; "}.")," ")</f>
        <v xml:space="preserve"> </v>
      </c>
    </row>
    <row r="16" spans="1:6" ht="30" customHeight="1" x14ac:dyDescent="0.25">
      <c r="A16" s="3" t="s">
        <v>43</v>
      </c>
      <c r="B16" s="1" t="s">
        <v>44</v>
      </c>
      <c r="C16" s="10"/>
      <c r="D16" s="10"/>
      <c r="E16" s="10"/>
      <c r="F16" s="5" t="str">
        <f>IFERROR(IF(E16=ROUND(C16/D16*100,1)," "," Стр. 13, Гр. 3 [E16]  д.б. = [Окр(C16/D16*100,1)] {" &amp; ROUND(C16/D16*100,1) &amp; "}.")," ")</f>
        <v xml:space="preserve"> </v>
      </c>
    </row>
    <row r="17" spans="1:6" ht="30" customHeight="1" x14ac:dyDescent="0.25">
      <c r="A17" s="3" t="s">
        <v>45</v>
      </c>
      <c r="B17" s="1" t="s">
        <v>46</v>
      </c>
      <c r="C17" s="10"/>
      <c r="D17" s="10"/>
      <c r="E17" s="10"/>
      <c r="F17" s="5" t="str">
        <f>IFERROR(IF(E17=ROUND(C17/D17*100,1)," "," Стр. 14, Гр. 3 [E17]  д.б. = [Окр(C17/D17*100,1)] {" &amp; ROUND(C17/D17*100,1) &amp; "}.")," ")</f>
        <v xml:space="preserve"> </v>
      </c>
    </row>
    <row r="18" spans="1:6" ht="30" customHeight="1" x14ac:dyDescent="0.25">
      <c r="A18" s="3" t="s">
        <v>47</v>
      </c>
      <c r="B18" s="1" t="s">
        <v>48</v>
      </c>
      <c r="C18" s="10"/>
      <c r="D18" s="10"/>
      <c r="E18" s="10"/>
      <c r="F18" s="5" t="str">
        <f>IFERROR(IF(E18=ROUND(C18/D18*100,1)," "," Стр. 15, Гр. 3 [E18]  д.б. = [Окр(C18/D18*100,1)] {" &amp; ROUND(C18/D18*100,1) &amp; "}.")," ")</f>
        <v xml:space="preserve"> </v>
      </c>
    </row>
    <row r="19" spans="1:6" ht="30" customHeight="1" x14ac:dyDescent="0.25">
      <c r="A19" s="4" t="s">
        <v>49</v>
      </c>
      <c r="B19" s="2" t="s">
        <v>50</v>
      </c>
      <c r="C19" s="10"/>
      <c r="D19" s="10"/>
      <c r="E19" s="10"/>
      <c r="F19" s="5" t="str">
        <f>IFERROR(IF(C19=ROUND(C4-C10-C15,1)," "," Стр. 16, Гр. 1 [C19]  д.б. = [Окр(C4-C10-C15,1)] {" &amp; ROUND(C4-C10-C15,1) &amp; "}.")," ") &amp; IFERROR(IF(D19=ROUND(D4-D10-D15,1)," "," Стр. 16, Гр. 2 [D19]  д.б. = [Окр(D4-D10-D15,1)] {" &amp; ROUND(D4-D10-D15,1) &amp; "}.")," ") &amp; IFERROR(IF(E19=ROUND(E4-E10-E15,1)," "," Стр. 16, Гр. 3 [E19]  д.б. = [Окр(E4-E10-E15,1)] {" &amp; ROUND(E4-E10-E15,1) &amp; "}.")," ")</f>
        <v xml:space="preserve">   </v>
      </c>
    </row>
    <row r="20" spans="1:6" ht="30" customHeight="1" x14ac:dyDescent="0.25">
      <c r="A20" s="4" t="s">
        <v>51</v>
      </c>
      <c r="B20" s="2" t="s">
        <v>52</v>
      </c>
      <c r="C20" s="11"/>
      <c r="D20" s="12"/>
      <c r="E20" s="9"/>
    </row>
    <row r="21" spans="1:6" ht="30" customHeight="1" x14ac:dyDescent="0.25">
      <c r="A21" s="4" t="s">
        <v>53</v>
      </c>
      <c r="B21" s="2" t="s">
        <v>54</v>
      </c>
      <c r="C21" s="13"/>
      <c r="D21" s="14"/>
      <c r="E21" s="9"/>
    </row>
    <row r="22" spans="1:6" ht="30" customHeight="1" x14ac:dyDescent="0.25">
      <c r="A22" s="4" t="s">
        <v>55</v>
      </c>
      <c r="B22" s="2" t="s">
        <v>56</v>
      </c>
      <c r="C22" s="9"/>
      <c r="D22" s="9"/>
      <c r="E22" s="9"/>
    </row>
    <row r="23" spans="1:6" ht="30" customHeight="1" x14ac:dyDescent="0.25">
      <c r="A23" s="4" t="s">
        <v>57</v>
      </c>
      <c r="B23" s="2" t="s">
        <v>58</v>
      </c>
      <c r="C23" s="15"/>
      <c r="D23" s="16"/>
      <c r="E23" s="9"/>
    </row>
    <row r="25" spans="1:6" x14ac:dyDescent="0.25">
      <c r="A25" s="8" t="s">
        <v>59</v>
      </c>
    </row>
    <row r="26" spans="1:6" ht="75" customHeight="1" x14ac:dyDescent="0.25">
      <c r="A26" s="20" t="s">
        <v>60</v>
      </c>
      <c r="B26" s="20"/>
      <c r="C26" s="20"/>
      <c r="D26" s="20"/>
      <c r="E26" s="20"/>
    </row>
    <row r="27" spans="1:6" x14ac:dyDescent="0.25">
      <c r="A27" s="8" t="s">
        <v>61</v>
      </c>
    </row>
    <row r="28" spans="1:6" ht="75" customHeight="1" x14ac:dyDescent="0.25">
      <c r="A28" s="21" t="s">
        <v>1</v>
      </c>
      <c r="B28" s="21"/>
      <c r="C28" s="21"/>
      <c r="D28" s="21"/>
      <c r="E28" s="21"/>
    </row>
    <row r="29" spans="1:6" x14ac:dyDescent="0.25">
      <c r="A29" s="8" t="s">
        <v>62</v>
      </c>
    </row>
    <row r="30" spans="1:6" x14ac:dyDescent="0.25">
      <c r="A30" t="s">
        <v>63</v>
      </c>
      <c r="B30" s="21" t="s">
        <v>1</v>
      </c>
      <c r="C30" s="21"/>
      <c r="D30" s="21"/>
      <c r="E30" s="21"/>
    </row>
    <row r="31" spans="1:6" x14ac:dyDescent="0.25">
      <c r="A31" t="s">
        <v>64</v>
      </c>
      <c r="B31" s="21" t="s">
        <v>1</v>
      </c>
      <c r="C31" s="21"/>
      <c r="D31" s="21"/>
      <c r="E31" s="21"/>
    </row>
    <row r="32" spans="1:6" x14ac:dyDescent="0.25">
      <c r="A32" t="s">
        <v>65</v>
      </c>
      <c r="B32" s="21" t="s">
        <v>1</v>
      </c>
      <c r="C32" s="21"/>
      <c r="D32" s="21"/>
      <c r="E32" s="21"/>
    </row>
    <row r="33" spans="1:5" x14ac:dyDescent="0.25">
      <c r="A33" t="s">
        <v>66</v>
      </c>
      <c r="B33" s="21" t="s">
        <v>1</v>
      </c>
      <c r="C33" s="21"/>
      <c r="D33" s="21"/>
      <c r="E33" s="21"/>
    </row>
    <row r="34" spans="1:5" x14ac:dyDescent="0.25">
      <c r="A34" t="s">
        <v>67</v>
      </c>
      <c r="B34" s="21" t="s">
        <v>1</v>
      </c>
      <c r="C34" s="21"/>
      <c r="D34" s="21"/>
      <c r="E34" s="21"/>
    </row>
  </sheetData>
  <sheetProtection password="CF66" sheet="1" objects="1" scenarios="1" formatColumns="0" formatRows="0"/>
  <mergeCells count="10">
    <mergeCell ref="B30:E30"/>
    <mergeCell ref="B31:E31"/>
    <mergeCell ref="B32:E32"/>
    <mergeCell ref="B33:E33"/>
    <mergeCell ref="B34:E34"/>
    <mergeCell ref="A1:E1"/>
    <mergeCell ref="A2:A3"/>
    <mergeCell ref="B2:B3"/>
    <mergeCell ref="A26:E26"/>
    <mergeCell ref="A28:E28"/>
  </mergeCells>
  <conditionalFormatting sqref="E4">
    <cfRule type="cellIs" dxfId="17" priority="1" operator="notEqual">
      <formula>ROUND(C4/D4*100,1)</formula>
    </cfRule>
  </conditionalFormatting>
  <conditionalFormatting sqref="E5">
    <cfRule type="cellIs" dxfId="16" priority="2" operator="notEqual">
      <formula>ROUND(C5/D5*100,1)</formula>
    </cfRule>
  </conditionalFormatting>
  <conditionalFormatting sqref="E6">
    <cfRule type="cellIs" dxfId="15" priority="3" operator="notEqual">
      <formula>ROUND(C6/D6*100,1)</formula>
    </cfRule>
  </conditionalFormatting>
  <conditionalFormatting sqref="E7">
    <cfRule type="cellIs" dxfId="14" priority="4" operator="notEqual">
      <formula>ROUND(C7/D7*100,1)</formula>
    </cfRule>
  </conditionalFormatting>
  <conditionalFormatting sqref="E8">
    <cfRule type="cellIs" dxfId="13" priority="5" operator="notEqual">
      <formula>ROUND(C8/D8*100,1)</formula>
    </cfRule>
  </conditionalFormatting>
  <conditionalFormatting sqref="E9">
    <cfRule type="cellIs" dxfId="12" priority="6" operator="notEqual">
      <formula>ROUND(C9/D9*100,1)</formula>
    </cfRule>
  </conditionalFormatting>
  <conditionalFormatting sqref="E10">
    <cfRule type="cellIs" dxfId="11" priority="7" operator="notEqual">
      <formula>ROUND(C10/D10*100,1)</formula>
    </cfRule>
  </conditionalFormatting>
  <conditionalFormatting sqref="E11">
    <cfRule type="cellIs" dxfId="10" priority="8" operator="notEqual">
      <formula>ROUND(C11/D11*100,1)</formula>
    </cfRule>
  </conditionalFormatting>
  <conditionalFormatting sqref="E12">
    <cfRule type="cellIs" dxfId="9" priority="9" operator="notEqual">
      <formula>ROUND(C12/D12*100,1)</formula>
    </cfRule>
  </conditionalFormatting>
  <conditionalFormatting sqref="E13">
    <cfRule type="cellIs" dxfId="8" priority="10" operator="notEqual">
      <formula>ROUND(C13/D13*100,1)</formula>
    </cfRule>
  </conditionalFormatting>
  <conditionalFormatting sqref="E14">
    <cfRule type="cellIs" dxfId="7" priority="11" operator="notEqual">
      <formula>ROUND(C14/D14*100,1)</formula>
    </cfRule>
  </conditionalFormatting>
  <conditionalFormatting sqref="E15">
    <cfRule type="cellIs" dxfId="6" priority="12" operator="notEqual">
      <formula>ROUND(C15/D15*100,1)</formula>
    </cfRule>
  </conditionalFormatting>
  <conditionalFormatting sqref="E16">
    <cfRule type="cellIs" dxfId="5" priority="13" operator="notEqual">
      <formula>ROUND(C16/D16*100,1)</formula>
    </cfRule>
  </conditionalFormatting>
  <conditionalFormatting sqref="E17">
    <cfRule type="cellIs" dxfId="4" priority="14" operator="notEqual">
      <formula>ROUND(C17/D17*100,1)</formula>
    </cfRule>
  </conditionalFormatting>
  <conditionalFormatting sqref="E18">
    <cfRule type="cellIs" dxfId="3" priority="15" operator="notEqual">
      <formula>ROUND(C18/D18*100,1)</formula>
    </cfRule>
  </conditionalFormatting>
  <conditionalFormatting sqref="C19">
    <cfRule type="cellIs" dxfId="2" priority="16" operator="notEqual">
      <formula>ROUND(C4-C10-C15,1)</formula>
    </cfRule>
  </conditionalFormatting>
  <conditionalFormatting sqref="D19">
    <cfRule type="cellIs" dxfId="1" priority="17" operator="notEqual">
      <formula>ROUND(D4-D10-D15,1)</formula>
    </cfRule>
  </conditionalFormatting>
  <conditionalFormatting sqref="E19">
    <cfRule type="cellIs" dxfId="0" priority="18" operator="notEqual">
      <formula>ROUND(E4-E10-E15,1)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2022-11-23T07:36:42Z</dcterms:created>
  <dcterms:modified xsi:type="dcterms:W3CDTF">2024-12-10T14:05:13Z</dcterms:modified>
</cp:coreProperties>
</file>