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G35" i="2" l="1"/>
  <c r="G31" i="2"/>
  <c r="G26" i="2"/>
  <c r="G22" i="2"/>
  <c r="G15" i="2"/>
  <c r="G13" i="2"/>
  <c r="G9" i="2"/>
  <c r="G5" i="2"/>
</calcChain>
</file>

<file path=xl/sharedStrings.xml><?xml version="1.0" encoding="utf-8"?>
<sst xmlns="http://schemas.openxmlformats.org/spreadsheetml/2006/main" count="126" uniqueCount="95">
  <si>
    <t>Код страны:</t>
  </si>
  <si>
    <t/>
  </si>
  <si>
    <t>Страна:</t>
  </si>
  <si>
    <t>Код шаблона</t>
  </si>
  <si>
    <t>S30.20.4</t>
  </si>
  <si>
    <t>Название секции</t>
  </si>
  <si>
    <t>S30.Вопросник № 20 по статистике образования</t>
  </si>
  <si>
    <t>Название формы</t>
  </si>
  <si>
    <t>20.4.Образовательные учреждения среднего и профессионального образования на начало учебного года</t>
  </si>
  <si>
    <t>Версия шаблона</t>
  </si>
  <si>
    <t>2024</t>
  </si>
  <si>
    <t>Период формы/дата предоставления</t>
  </si>
  <si>
    <t>Год, 24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</si>
  <si>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</si>
  <si>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</si>
  <si>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</si>
  <si>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</si>
  <si>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Образовательные учреждения</t>
  </si>
  <si>
    <t>высшего профессионального образования,всего</t>
  </si>
  <si>
    <t>в том числе очная форма обучения</t>
  </si>
  <si>
    <t>среднего профессионального образования,  всего</t>
  </si>
  <si>
    <t>2</t>
  </si>
  <si>
    <t>3</t>
  </si>
  <si>
    <t>4</t>
  </si>
  <si>
    <t>Число учреждений, единиц</t>
  </si>
  <si>
    <t>01</t>
  </si>
  <si>
    <t>в том числе</t>
  </si>
  <si>
    <t>      государственные</t>
  </si>
  <si>
    <t>02</t>
  </si>
  <si>
    <t>      негосударственные</t>
  </si>
  <si>
    <t>03</t>
  </si>
  <si>
    <t>      Принято студентов,  всего  -  человек</t>
  </si>
  <si>
    <t>04</t>
  </si>
  <si>
    <t>      в государственные учреждения</t>
  </si>
  <si>
    <t>05</t>
  </si>
  <si>
    <t>      в негосударственные учреждения</t>
  </si>
  <si>
    <t>06</t>
  </si>
  <si>
    <t>Из  строки  05 - принято на  обучение   с  полным   возмещением  стоимости обучения</t>
  </si>
  <si>
    <t>07</t>
  </si>
  <si>
    <t>Численность студентов:</t>
  </si>
  <si>
    <t>      всего, человек</t>
  </si>
  <si>
    <t>08</t>
  </si>
  <si>
    <t>      в расчете на 10000 человек населения</t>
  </si>
  <si>
    <t>09</t>
  </si>
  <si>
    <t>         Из строки 08    в том числе обучаются:</t>
  </si>
  <si>
    <t>         в государственных  учреждениях</t>
  </si>
  <si>
    <t>10</t>
  </si>
  <si>
    <t>         в негосударственных  учреждениях</t>
  </si>
  <si>
    <t>11</t>
  </si>
  <si>
    <t>Из   строки  10  -   обучаются   по   контрактам (договорам)  с  полным   возмещением  стоимости обучения</t>
  </si>
  <si>
    <t>12</t>
  </si>
  <si>
    <t>Из   строки  08  -   женщины</t>
  </si>
  <si>
    <t>13</t>
  </si>
  <si>
    <t>Фактический  выпуск специалистов, всего - человек</t>
  </si>
  <si>
    <t>14</t>
  </si>
  <si>
    <t>      в том числе:</t>
  </si>
  <si>
    <t>      из государственных учреждений</t>
  </si>
  <si>
    <t>15</t>
  </si>
  <si>
    <t>      из негосударственных  учреждений</t>
  </si>
  <si>
    <t>16</t>
  </si>
  <si>
    <t>Из строки 15 - выпуск  специалистов обучавшихся  с  полным   возмещением  стоимости обучения</t>
  </si>
  <si>
    <t>17</t>
  </si>
  <si>
    <t>Из  строки  14 - выпуск специалистов с дипломом:</t>
  </si>
  <si>
    <t>      специалиста</t>
  </si>
  <si>
    <t>18</t>
  </si>
  <si>
    <t>      бакалавра</t>
  </si>
  <si>
    <t>19</t>
  </si>
  <si>
    <t>      магистра</t>
  </si>
  <si>
    <t>20</t>
  </si>
  <si>
    <t>Численность преподавателей,состоящих в штате, человек</t>
  </si>
  <si>
    <t>21</t>
  </si>
  <si>
    <t>в  том  числе:</t>
  </si>
  <si>
    <t>      в государственных учреждениях</t>
  </si>
  <si>
    <t>22</t>
  </si>
  <si>
    <t>      в негосударственных  учреждениях</t>
  </si>
  <si>
    <t>23</t>
  </si>
  <si>
    <t>Из строки  21 -  численность  штатных  преподавателей женщин</t>
  </si>
  <si>
    <t>24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</si>
  <si>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</si>
  <si>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</si>
  <si>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</si>
  <si>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</si>
  <si>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</si>
  <si>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</si>
  <si>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</si>
  <si>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в том числе очная форма обучения 2</t>
  </si>
  <si>
    <t>Число персональных компьютеров,используемых в учебных целях; на начало учебного года -</t>
  </si>
  <si>
    <t>      всего, единиц</t>
  </si>
  <si>
    <t>25</t>
  </si>
  <si>
    <t>      в расчете на 1 000 обучающихся,</t>
  </si>
  <si>
    <t>26</t>
  </si>
  <si>
    <t>Из строки 25-число персональных  компьютеров с доступом к сети Интернет; на начало учебного года  -</t>
  </si>
  <si>
    <t>27</t>
  </si>
  <si>
    <t>      в расчете на 1 000 обучающихся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</si>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</sst>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4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45657.653738425928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showGridLines="0" workbookViewId="0"/>
  </sheetViews>
  <sheetFormatPr defaultRowHeight="15" x14ac:dyDescent="0.25"/>
  <cols>
    <col min="1" max="1" width="105.7109375" customWidth="1"/>
    <col min="2" max="2" width="10" customWidth="1"/>
    <col min="7" max="7" width="250" customWidth="1"/>
  </cols>
  <sheetData>
    <row r="1" spans="1:7" ht="50.1" customHeight="1" x14ac:dyDescent="0.25">
      <c r="A1" s="36" t="s">
        <v>14</v>
      </c>
      <c r="B1" s="37"/>
      <c r="C1" s="37"/>
      <c r="D1" s="37"/>
      <c r="E1" s="37"/>
      <c r="F1" s="37"/>
    </row>
    <row r="2" spans="1:7" x14ac:dyDescent="0.25">
      <c r="A2" s="38" t="s">
        <v>15</v>
      </c>
      <c r="B2" s="38" t="s">
        <v>16</v>
      </c>
      <c r="C2" s="38" t="s">
        <v>17</v>
      </c>
      <c r="D2" s="38"/>
      <c r="E2" s="38"/>
      <c r="F2" s="38"/>
    </row>
    <row r="3" spans="1:7" ht="120" x14ac:dyDescent="0.25">
      <c r="A3" s="38"/>
      <c r="B3" s="38"/>
      <c r="C3" s="1" t="s">
        <v>18</v>
      </c>
      <c r="D3" s="1" t="s">
        <v>19</v>
      </c>
      <c r="E3" s="1" t="s">
        <v>20</v>
      </c>
      <c r="F3" s="1" t="s">
        <v>19</v>
      </c>
    </row>
    <row r="4" spans="1:7" x14ac:dyDescent="0.25">
      <c r="A4" s="38"/>
      <c r="B4" s="38"/>
      <c r="C4" s="1" t="s">
        <v>14</v>
      </c>
      <c r="D4" s="1" t="s">
        <v>21</v>
      </c>
      <c r="E4" s="1" t="s">
        <v>22</v>
      </c>
      <c r="F4" s="1" t="s">
        <v>23</v>
      </c>
    </row>
    <row r="5" spans="1:7" ht="45" customHeight="1" x14ac:dyDescent="0.25">
      <c r="A5" s="2" t="s">
        <v>24</v>
      </c>
      <c r="B5" s="1" t="s">
        <v>25</v>
      </c>
      <c r="C5" s="7"/>
      <c r="D5" s="8"/>
      <c r="E5" s="7"/>
      <c r="F5" s="9"/>
      <c r="G5" s="3" t="str">
        <f>IFERROR(IF(C5&gt;=D5," "," Стр. 01, Гр. 1 [C5]  д.б. &gt;= [D5] {" &amp; D5 &amp; "}.")," ") &amp; IFERROR(IF(E5&gt;=F5," "," Стр. 01, Гр. 3 [E5]  д.б. &gt;= [F5] {" &amp; F5 &amp; "}.")," ")</f>
        <v xml:space="preserve">  </v>
      </c>
    </row>
    <row r="6" spans="1:7" ht="45" customHeight="1" x14ac:dyDescent="0.25">
      <c r="A6" s="2" t="s">
        <v>26</v>
      </c>
      <c r="B6" s="1"/>
      <c r="C6" s="39"/>
      <c r="D6" s="39"/>
      <c r="E6" s="39"/>
      <c r="F6" s="39"/>
    </row>
    <row r="7" spans="1:7" ht="45" customHeight="1" x14ac:dyDescent="0.25">
      <c r="A7" s="2" t="s">
        <v>27</v>
      </c>
      <c r="B7" s="1" t="s">
        <v>28</v>
      </c>
      <c r="C7" s="7"/>
      <c r="D7" s="10"/>
      <c r="E7" s="7"/>
      <c r="F7" s="11"/>
    </row>
    <row r="8" spans="1:7" ht="45" customHeight="1" x14ac:dyDescent="0.25">
      <c r="A8" s="2" t="s">
        <v>29</v>
      </c>
      <c r="B8" s="1" t="s">
        <v>30</v>
      </c>
      <c r="C8" s="7"/>
      <c r="D8" s="12"/>
      <c r="E8" s="7"/>
      <c r="F8" s="13"/>
    </row>
    <row r="9" spans="1:7" ht="45" customHeight="1" x14ac:dyDescent="0.25">
      <c r="A9" s="2" t="s">
        <v>31</v>
      </c>
      <c r="B9" s="1" t="s">
        <v>32</v>
      </c>
      <c r="C9" s="7"/>
      <c r="D9" s="7"/>
      <c r="E9" s="7"/>
      <c r="F9" s="7"/>
      <c r="G9" s="3" t="str">
        <f>IFERROR(IF(C9=ROUND(SUM(C11:C12),0)," "," Стр. 04, Гр. 1 [C9]  д.б. = [Окр(Сум(C11:C12),0)] {" &amp; ROUND(SUM(C11:C12),0) &amp; "}.")," ") &amp; IFERROR(IF(D9=ROUND(SUM(D11:D12),0)," "," Стр. 04, Гр. 2 [D9]  д.б. = [Окр(Сум(D11:D12),0)] {" &amp; ROUND(SUM(D11:D12),0) &amp; "}.")," ") &amp; IFERROR(IF(E9=ROUND(SUM(E11:E12),0)," "," Стр. 04, Гр. 3 [E9]  д.б. = [Окр(Сум(E11:E12),0)] {" &amp; ROUND(SUM(E11:E12),0) &amp; "}.")," ") &amp; IFERROR(IF(F9=ROUND(SUM(F11:F12),0)," "," Стр. 04, Гр. 4 [F9]  д.б. = [Окр(Сум(F11:F12),0)] {" &amp; ROUND(SUM(F11:F12),0) &amp; "}.")," ")</f>
        <v xml:space="preserve">    </v>
      </c>
    </row>
    <row r="10" spans="1:7" ht="45" customHeight="1" x14ac:dyDescent="0.25">
      <c r="A10" s="2" t="s">
        <v>26</v>
      </c>
      <c r="B10" s="1"/>
      <c r="C10" s="39"/>
      <c r="D10" s="39"/>
      <c r="E10" s="39"/>
      <c r="F10" s="39"/>
    </row>
    <row r="11" spans="1:7" ht="45" customHeight="1" x14ac:dyDescent="0.25">
      <c r="A11" s="2" t="s">
        <v>33</v>
      </c>
      <c r="B11" s="1" t="s">
        <v>34</v>
      </c>
      <c r="C11" s="7"/>
      <c r="D11" s="7"/>
      <c r="E11" s="7"/>
      <c r="F11" s="7"/>
    </row>
    <row r="12" spans="1:7" ht="45" customHeight="1" x14ac:dyDescent="0.25">
      <c r="A12" s="2" t="s">
        <v>35</v>
      </c>
      <c r="B12" s="1" t="s">
        <v>36</v>
      </c>
      <c r="C12" s="7"/>
      <c r="D12" s="7"/>
      <c r="E12" s="7"/>
      <c r="F12" s="7"/>
    </row>
    <row r="13" spans="1:7" ht="45" customHeight="1" x14ac:dyDescent="0.25">
      <c r="A13" s="2" t="s">
        <v>37</v>
      </c>
      <c r="B13" s="1" t="s">
        <v>38</v>
      </c>
      <c r="C13" s="7"/>
      <c r="D13" s="7"/>
      <c r="E13" s="7"/>
      <c r="F13" s="7"/>
      <c r="G13" s="3" t="str">
        <f>IFERROR(IF(C13&lt;=C11," "," Стр. 07, Гр. 1 [C13]  д.б. &lt;= [C11] {" &amp; C11 &amp; "}.")," ") &amp; IFERROR(IF(D13&lt;=D11," "," Стр. 07, Гр. 2 [D13]  д.б. &lt;= [D11] {" &amp; D11 &amp; "}.")," ") &amp; IFERROR(IF(E13&lt;=E11," "," Стр. 07, Гр. 3 [E13]  д.б. &lt;= [E11] {" &amp; E11 &amp; "}.")," ") &amp; IFERROR(IF(F13&lt;=F11," "," Стр. 07, Гр. 4 [F13]  д.б. &lt;= [F11] {" &amp; F11 &amp; "}.")," ")</f>
        <v xml:space="preserve">    </v>
      </c>
    </row>
    <row r="14" spans="1:7" ht="45" customHeight="1" x14ac:dyDescent="0.25">
      <c r="A14" s="2" t="s">
        <v>39</v>
      </c>
      <c r="B14" s="1"/>
      <c r="C14" s="39"/>
      <c r="D14" s="39"/>
      <c r="E14" s="39"/>
      <c r="F14" s="39"/>
    </row>
    <row r="15" spans="1:7" ht="45" customHeight="1" x14ac:dyDescent="0.25">
      <c r="A15" s="2" t="s">
        <v>40</v>
      </c>
      <c r="B15" s="1" t="s">
        <v>41</v>
      </c>
      <c r="C15" s="7"/>
      <c r="D15" s="7"/>
      <c r="E15" s="7"/>
      <c r="F15" s="7"/>
      <c r="G15" s="3" t="str">
        <f>IFERROR(IF(C15=ROUND(SUM(C18:C19),0)," "," Стр. 08, Гр. 1 [C15]  д.б. = [Окр(Сум(C18:C19),0)] {" &amp; ROUND(SUM(C18:C19),0) &amp; "}.")," ") &amp; IFERROR(IF(D15=ROUND(SUM(D18:D19),0)," "," Стр. 08, Гр. 2 [D15]  д.б. = [Окр(Сум(D18:D19),0)] {" &amp; ROUND(SUM(D18:D19),0) &amp; "}.")," ") &amp; IFERROR(IF(E15=ROUND(SUM(E18:E19),0)," "," Стр. 08, Гр. 3 [E15]  д.б. = [Окр(Сум(E18:E19),0)] {" &amp; ROUND(SUM(E18:E19),0) &amp; "}.")," ") &amp; IFERROR(IF(F15=ROUND(SUM(F18:F19),0)," "," Стр. 08, Гр. 4 [F15]  д.б. = [Окр(Сум(F18:F19),0)] {" &amp; ROUND(SUM(F18:F19),0) &amp; "}.")," ")</f>
        <v xml:space="preserve">    </v>
      </c>
    </row>
    <row r="16" spans="1:7" ht="45" customHeight="1" x14ac:dyDescent="0.25">
      <c r="A16" s="2" t="s">
        <v>42</v>
      </c>
      <c r="B16" s="1" t="s">
        <v>43</v>
      </c>
      <c r="C16" s="7"/>
      <c r="D16" s="14"/>
      <c r="E16" s="7"/>
      <c r="F16" s="15"/>
    </row>
    <row r="17" spans="1:7" ht="45" customHeight="1" x14ac:dyDescent="0.25">
      <c r="A17" s="2" t="s">
        <v>44</v>
      </c>
      <c r="B17" s="1"/>
      <c r="C17" s="39"/>
      <c r="D17" s="39"/>
      <c r="E17" s="39"/>
      <c r="F17" s="39"/>
    </row>
    <row r="18" spans="1:7" ht="45" customHeight="1" x14ac:dyDescent="0.25">
      <c r="A18" s="2" t="s">
        <v>45</v>
      </c>
      <c r="B18" s="1" t="s">
        <v>46</v>
      </c>
      <c r="C18" s="7"/>
      <c r="D18" s="7"/>
      <c r="E18" s="7"/>
      <c r="F18" s="7"/>
    </row>
    <row r="19" spans="1:7" ht="45" customHeight="1" x14ac:dyDescent="0.25">
      <c r="A19" s="2" t="s">
        <v>47</v>
      </c>
      <c r="B19" s="1" t="s">
        <v>48</v>
      </c>
      <c r="C19" s="7"/>
      <c r="D19" s="7"/>
      <c r="E19" s="7"/>
      <c r="F19" s="7"/>
    </row>
    <row r="20" spans="1:7" ht="45" customHeight="1" x14ac:dyDescent="0.25">
      <c r="A20" s="2" t="s">
        <v>49</v>
      </c>
      <c r="B20" s="1" t="s">
        <v>50</v>
      </c>
      <c r="C20" s="7"/>
      <c r="D20" s="7"/>
      <c r="E20" s="7"/>
      <c r="F20" s="7"/>
    </row>
    <row r="21" spans="1:7" ht="45" customHeight="1" x14ac:dyDescent="0.25">
      <c r="A21" s="2" t="s">
        <v>51</v>
      </c>
      <c r="B21" s="1" t="s">
        <v>52</v>
      </c>
      <c r="C21" s="7"/>
      <c r="D21" s="7"/>
      <c r="E21" s="7"/>
      <c r="F21" s="7"/>
    </row>
    <row r="22" spans="1:7" ht="45" customHeight="1" x14ac:dyDescent="0.25">
      <c r="A22" s="2" t="s">
        <v>53</v>
      </c>
      <c r="B22" s="1" t="s">
        <v>54</v>
      </c>
      <c r="C22" s="7"/>
      <c r="D22" s="7"/>
      <c r="E22" s="7"/>
      <c r="F22" s="7"/>
      <c r="G22" s="3" t="str">
        <f>IFERROR(IF(C22=ROUND(SUM(C24:C25),0)," "," Стр. 14, Гр. 1 [C22]  д.б. = [Окр(Сум(C24:C25),0)] {" &amp; ROUND(SUM(C24:C25),0) &amp; "}.")," ") &amp; IFERROR(IF(D22=ROUND(SUM(D24:D25),0)," "," Стр. 14, Гр. 2 [D22]  д.б. = [Окр(Сум(D24:D25),0)] {" &amp; ROUND(SUM(D24:D25),0) &amp; "}.")," ") &amp; IFERROR(IF(E22=ROUND(SUM(E24:E25),0)," "," Стр. 14, Гр. 3 [E22]  д.б. = [Окр(Сум(E24:E25),0)] {" &amp; ROUND(SUM(E24:E25),0) &amp; "}.")," ") &amp; IFERROR(IF(F22=ROUND(SUM(F24:F25),0)," "," Стр. 14, Гр. 4 [F22]  д.б. = [Окр(Сум(F24:F25),0)] {" &amp; ROUND(SUM(F24:F25),0) &amp; "}.")," ")</f>
        <v xml:space="preserve">    </v>
      </c>
    </row>
    <row r="23" spans="1:7" ht="45" customHeight="1" x14ac:dyDescent="0.25">
      <c r="A23" s="2" t="s">
        <v>55</v>
      </c>
      <c r="B23" s="1"/>
      <c r="C23" s="39"/>
      <c r="D23" s="39"/>
      <c r="E23" s="39"/>
      <c r="F23" s="39"/>
    </row>
    <row r="24" spans="1:7" ht="45" customHeight="1" x14ac:dyDescent="0.25">
      <c r="A24" s="2" t="s">
        <v>56</v>
      </c>
      <c r="B24" s="1" t="s">
        <v>57</v>
      </c>
      <c r="C24" s="7"/>
      <c r="D24" s="7"/>
      <c r="E24" s="7"/>
      <c r="F24" s="7"/>
    </row>
    <row r="25" spans="1:7" ht="45" customHeight="1" x14ac:dyDescent="0.25">
      <c r="A25" s="2" t="s">
        <v>58</v>
      </c>
      <c r="B25" s="1" t="s">
        <v>59</v>
      </c>
      <c r="C25" s="7"/>
      <c r="D25" s="7"/>
      <c r="E25" s="7"/>
      <c r="F25" s="7"/>
    </row>
    <row r="26" spans="1:7" ht="45" customHeight="1" x14ac:dyDescent="0.25">
      <c r="A26" s="2" t="s">
        <v>60</v>
      </c>
      <c r="B26" s="1" t="s">
        <v>61</v>
      </c>
      <c r="C26" s="7"/>
      <c r="D26" s="7"/>
      <c r="E26" s="7"/>
      <c r="F26" s="7"/>
      <c r="G26" s="3" t="str">
        <f>IFERROR(IF(C26&lt;=C24," "," Стр. 17, Гр. 1 [C26]  д.б. &lt;= [C24] {" &amp; C24 &amp; "}.")," ") &amp; IFERROR(IF(D26&lt;=D24," "," Стр. 17, Гр. 2 [D26]  д.б. &lt;= [D24] {" &amp; D24 &amp; "}.")," ") &amp; IFERROR(IF(E26&lt;=E24," "," Стр. 17, Гр. 3 [E26]  д.б. &lt;= [E24] {" &amp; E24 &amp; "}.")," ") &amp; IFERROR(IF(F26&lt;=F24," "," Стр. 17, Гр. 4 [F26]  д.б. &lt;= [F24] {" &amp; F24 &amp; "}.")," ")</f>
        <v xml:space="preserve">    </v>
      </c>
    </row>
    <row r="27" spans="1:7" ht="45" customHeight="1" x14ac:dyDescent="0.25">
      <c r="A27" s="2" t="s">
        <v>62</v>
      </c>
      <c r="B27" s="1"/>
      <c r="C27" s="39"/>
      <c r="D27" s="39"/>
      <c r="E27" s="39"/>
      <c r="F27" s="39"/>
    </row>
    <row r="28" spans="1:7" ht="45" customHeight="1" x14ac:dyDescent="0.25">
      <c r="A28" s="2" t="s">
        <v>63</v>
      </c>
      <c r="B28" s="1" t="s">
        <v>64</v>
      </c>
      <c r="C28" s="7"/>
      <c r="D28" s="7"/>
      <c r="E28" s="16"/>
      <c r="F28" s="17"/>
    </row>
    <row r="29" spans="1:7" ht="45" customHeight="1" x14ac:dyDescent="0.25">
      <c r="A29" s="2" t="s">
        <v>65</v>
      </c>
      <c r="B29" s="1" t="s">
        <v>66</v>
      </c>
      <c r="C29" s="7"/>
      <c r="D29" s="7"/>
      <c r="E29" s="18"/>
      <c r="F29" s="19"/>
    </row>
    <row r="30" spans="1:7" ht="45" customHeight="1" x14ac:dyDescent="0.25">
      <c r="A30" s="2" t="s">
        <v>67</v>
      </c>
      <c r="B30" s="1" t="s">
        <v>68</v>
      </c>
      <c r="C30" s="7"/>
      <c r="D30" s="7"/>
      <c r="E30" s="20"/>
      <c r="F30" s="21"/>
    </row>
    <row r="31" spans="1:7" ht="45" customHeight="1" x14ac:dyDescent="0.25">
      <c r="A31" s="2" t="s">
        <v>69</v>
      </c>
      <c r="B31" s="1" t="s">
        <v>70</v>
      </c>
      <c r="C31" s="7"/>
      <c r="D31" s="7"/>
      <c r="E31" s="7"/>
      <c r="F31" s="7"/>
      <c r="G31" s="3" t="str">
        <f>IFERROR(IF(C31&gt;=ROUND(SUM(C33:C34),0)," "," Стр. 21, Гр. 1 [C31]  д.б. &gt;= [Окр(Сум(C33:C34),0)] {" &amp; ROUND(SUM(C33:C34),0) &amp; "}.")," ") &amp; IFERROR(IF(E31&gt;=ROUND(SUM(E33:E34),0)," "," Стр. 21, Гр. 3 [E31]  д.б. &gt;= [Окр(Сум(E33:E34),0)] {" &amp; ROUND(SUM(E33:E34),0) &amp; "}.")," ")</f>
        <v xml:space="preserve">  </v>
      </c>
    </row>
    <row r="32" spans="1:7" ht="45" customHeight="1" x14ac:dyDescent="0.25">
      <c r="A32" s="2" t="s">
        <v>71</v>
      </c>
      <c r="B32" s="1"/>
      <c r="C32" s="39"/>
      <c r="D32" s="39"/>
      <c r="E32" s="39"/>
      <c r="F32" s="39"/>
    </row>
    <row r="33" spans="1:7" ht="45" customHeight="1" x14ac:dyDescent="0.25">
      <c r="A33" s="2" t="s">
        <v>72</v>
      </c>
      <c r="B33" s="1" t="s">
        <v>73</v>
      </c>
      <c r="C33" s="7"/>
      <c r="D33" s="22"/>
      <c r="E33" s="7"/>
      <c r="F33" s="23"/>
    </row>
    <row r="34" spans="1:7" ht="45" customHeight="1" x14ac:dyDescent="0.25">
      <c r="A34" s="2" t="s">
        <v>74</v>
      </c>
      <c r="B34" s="1" t="s">
        <v>75</v>
      </c>
      <c r="C34" s="7"/>
      <c r="D34" s="24"/>
      <c r="E34" s="7"/>
      <c r="F34" s="25"/>
    </row>
    <row r="35" spans="1:7" ht="45" customHeight="1" x14ac:dyDescent="0.25">
      <c r="A35" s="2" t="s">
        <v>76</v>
      </c>
      <c r="B35" s="1" t="s">
        <v>77</v>
      </c>
      <c r="C35" s="7"/>
      <c r="D35" s="26"/>
      <c r="E35" s="7"/>
      <c r="F35" s="27"/>
      <c r="G35" s="3" t="str">
        <f>IFERROR(IF(C35&lt;=C31," "," Стр. 24, Гр. 1 [C35]  д.б. &lt;= [C31] {" &amp; C31 &amp; "}.")," ") &amp; IFERROR(IF(E35&lt;=E31," "," Стр. 24, Гр. 3 [E35]  д.б. &lt;= [E31] {" &amp; E31 &amp; "}.")," ")</f>
        <v xml:space="preserve">  </v>
      </c>
    </row>
    <row r="37" spans="1:7" x14ac:dyDescent="0.25">
      <c r="A37" s="6" t="s">
        <v>78</v>
      </c>
    </row>
    <row r="38" spans="1:7" ht="75" customHeight="1" x14ac:dyDescent="0.25">
      <c r="A38" s="40" t="s">
        <v>1</v>
      </c>
      <c r="B38" s="40"/>
      <c r="C38" s="40"/>
      <c r="D38" s="40"/>
      <c r="E38" s="40"/>
      <c r="F38" s="40"/>
    </row>
    <row r="39" spans="1:7" x14ac:dyDescent="0.25">
      <c r="A39" s="6" t="s">
        <v>79</v>
      </c>
    </row>
    <row r="40" spans="1:7" x14ac:dyDescent="0.25">
      <c r="A40" t="s">
        <v>80</v>
      </c>
      <c r="B40" s="40" t="s">
        <v>1</v>
      </c>
      <c r="C40" s="40"/>
      <c r="D40" s="40"/>
      <c r="E40" s="40"/>
    </row>
    <row r="41" spans="1:7" x14ac:dyDescent="0.25">
      <c r="A41" t="s">
        <v>81</v>
      </c>
      <c r="B41" s="40" t="s">
        <v>1</v>
      </c>
      <c r="C41" s="40"/>
      <c r="D41" s="40"/>
      <c r="E41" s="40"/>
    </row>
    <row r="42" spans="1:7" x14ac:dyDescent="0.25">
      <c r="A42" t="s">
        <v>82</v>
      </c>
      <c r="B42" s="40" t="s">
        <v>1</v>
      </c>
      <c r="C42" s="40"/>
      <c r="D42" s="40"/>
      <c r="E42" s="40"/>
    </row>
    <row r="43" spans="1:7" x14ac:dyDescent="0.25">
      <c r="A43" t="s">
        <v>83</v>
      </c>
      <c r="B43" s="40" t="s">
        <v>1</v>
      </c>
      <c r="C43" s="40"/>
      <c r="D43" s="40"/>
      <c r="E43" s="40"/>
    </row>
    <row r="44" spans="1:7" x14ac:dyDescent="0.25">
      <c r="A44" t="s">
        <v>84</v>
      </c>
      <c r="B44" s="40" t="s">
        <v>1</v>
      </c>
      <c r="C44" s="40"/>
      <c r="D44" s="40"/>
      <c r="E44" s="40"/>
    </row>
  </sheetData>
  <sheetProtection password="CF66" sheet="1" objects="1" scenarios="1" formatColumns="0" formatRows="0"/>
  <mergeCells count="17">
    <mergeCell ref="B43:E43"/>
    <mergeCell ref="B44:E44"/>
    <mergeCell ref="C32:F32"/>
    <mergeCell ref="A38:F38"/>
    <mergeCell ref="B40:E40"/>
    <mergeCell ref="B41:E41"/>
    <mergeCell ref="B42:E42"/>
    <mergeCell ref="C10:F10"/>
    <mergeCell ref="C14:F14"/>
    <mergeCell ref="C17:F17"/>
    <mergeCell ref="C23:F23"/>
    <mergeCell ref="C27:F27"/>
    <mergeCell ref="A1:F1"/>
    <mergeCell ref="A2:A4"/>
    <mergeCell ref="B2:B4"/>
    <mergeCell ref="C2:F2"/>
    <mergeCell ref="C6:F6"/>
  </mergeCells>
  <conditionalFormatting sqref="C5">
    <cfRule type="cellIs" dxfId="25" priority="1" operator="lessThan">
      <formula>D5</formula>
    </cfRule>
  </conditionalFormatting>
  <conditionalFormatting sqref="E5">
    <cfRule type="cellIs" dxfId="24" priority="2" operator="lessThan">
      <formula>F5</formula>
    </cfRule>
  </conditionalFormatting>
  <conditionalFormatting sqref="C9">
    <cfRule type="cellIs" dxfId="23" priority="3" operator="notEqual">
      <formula>ROUND(SUM(C11:C12),0)</formula>
    </cfRule>
  </conditionalFormatting>
  <conditionalFormatting sqref="D9">
    <cfRule type="cellIs" dxfId="22" priority="4" operator="notEqual">
      <formula>ROUND(SUM(D11:D12),0)</formula>
    </cfRule>
  </conditionalFormatting>
  <conditionalFormatting sqref="E9">
    <cfRule type="cellIs" dxfId="21" priority="5" operator="notEqual">
      <formula>ROUND(SUM(E11:E12),0)</formula>
    </cfRule>
  </conditionalFormatting>
  <conditionalFormatting sqref="F9">
    <cfRule type="cellIs" dxfId="20" priority="6" operator="notEqual">
      <formula>ROUND(SUM(F11:F12),0)</formula>
    </cfRule>
  </conditionalFormatting>
  <conditionalFormatting sqref="C13">
    <cfRule type="cellIs" dxfId="19" priority="7" operator="greaterThan">
      <formula>C11</formula>
    </cfRule>
  </conditionalFormatting>
  <conditionalFormatting sqref="D13">
    <cfRule type="cellIs" dxfId="18" priority="8" operator="greaterThan">
      <formula>D11</formula>
    </cfRule>
  </conditionalFormatting>
  <conditionalFormatting sqref="E13">
    <cfRule type="cellIs" dxfId="17" priority="9" operator="greaterThan">
      <formula>E11</formula>
    </cfRule>
  </conditionalFormatting>
  <conditionalFormatting sqref="F13">
    <cfRule type="cellIs" dxfId="16" priority="10" operator="greaterThan">
      <formula>F11</formula>
    </cfRule>
  </conditionalFormatting>
  <conditionalFormatting sqref="C15">
    <cfRule type="cellIs" dxfId="15" priority="11" operator="notEqual">
      <formula>ROUND(SUM(C18:C19),0)</formula>
    </cfRule>
  </conditionalFormatting>
  <conditionalFormatting sqref="D15">
    <cfRule type="cellIs" dxfId="14" priority="12" operator="notEqual">
      <formula>ROUND(SUM(D18:D19),0)</formula>
    </cfRule>
  </conditionalFormatting>
  <conditionalFormatting sqref="E15">
    <cfRule type="cellIs" dxfId="13" priority="13" operator="notEqual">
      <formula>ROUND(SUM(E18:E19),0)</formula>
    </cfRule>
  </conditionalFormatting>
  <conditionalFormatting sqref="F15">
    <cfRule type="cellIs" dxfId="12" priority="14" operator="notEqual">
      <formula>ROUND(SUM(F18:F19),0)</formula>
    </cfRule>
  </conditionalFormatting>
  <conditionalFormatting sqref="C22">
    <cfRule type="cellIs" dxfId="11" priority="15" operator="notEqual">
      <formula>ROUND(SUM(C24:C25),0)</formula>
    </cfRule>
  </conditionalFormatting>
  <conditionalFormatting sqref="D22">
    <cfRule type="cellIs" dxfId="10" priority="16" operator="notEqual">
      <formula>ROUND(SUM(D24:D25),0)</formula>
    </cfRule>
  </conditionalFormatting>
  <conditionalFormatting sqref="E22">
    <cfRule type="cellIs" dxfId="9" priority="17" operator="notEqual">
      <formula>ROUND(SUM(E24:E25),0)</formula>
    </cfRule>
  </conditionalFormatting>
  <conditionalFormatting sqref="F22">
    <cfRule type="cellIs" dxfId="8" priority="18" operator="notEqual">
      <formula>ROUND(SUM(F24:F25),0)</formula>
    </cfRule>
  </conditionalFormatting>
  <conditionalFormatting sqref="C26">
    <cfRule type="cellIs" dxfId="7" priority="19" operator="greaterThan">
      <formula>C24</formula>
    </cfRule>
  </conditionalFormatting>
  <conditionalFormatting sqref="D26">
    <cfRule type="cellIs" dxfId="6" priority="20" operator="greaterThan">
      <formula>D24</formula>
    </cfRule>
  </conditionalFormatting>
  <conditionalFormatting sqref="E26">
    <cfRule type="cellIs" dxfId="5" priority="21" operator="greaterThan">
      <formula>E24</formula>
    </cfRule>
  </conditionalFormatting>
  <conditionalFormatting sqref="F26">
    <cfRule type="cellIs" dxfId="4" priority="22" operator="greaterThan">
      <formula>F24</formula>
    </cfRule>
  </conditionalFormatting>
  <conditionalFormatting sqref="C31">
    <cfRule type="cellIs" dxfId="3" priority="23" operator="lessThan">
      <formula>ROUND(SUM(C33:C34),0)</formula>
    </cfRule>
  </conditionalFormatting>
  <conditionalFormatting sqref="E31">
    <cfRule type="cellIs" dxfId="2" priority="24" operator="lessThan">
      <formula>ROUND(SUM(E33:E34),0)</formula>
    </cfRule>
  </conditionalFormatting>
  <conditionalFormatting sqref="C35">
    <cfRule type="cellIs" dxfId="1" priority="25" operator="greaterThan">
      <formula>C31</formula>
    </cfRule>
  </conditionalFormatting>
  <conditionalFormatting sqref="E35">
    <cfRule type="cellIs" dxfId="0" priority="26" operator="greaterThan">
      <formula>E31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workbookViewId="0"/>
  </sheetViews>
  <sheetFormatPr defaultRowHeight="15" x14ac:dyDescent="0.25"/>
  <cols>
    <col min="1" max="1" width="103.7109375" customWidth="1"/>
    <col min="2" max="2" width="10" customWidth="1"/>
    <col min="7" max="7" width="250" customWidth="1"/>
  </cols>
  <sheetData>
    <row r="1" spans="1:6" ht="50.1" customHeight="1" x14ac:dyDescent="0.25">
      <c r="A1" s="36" t="s">
        <v>21</v>
      </c>
      <c r="B1" s="37"/>
      <c r="C1" s="37"/>
      <c r="D1" s="37"/>
      <c r="E1" s="37"/>
      <c r="F1" s="37"/>
    </row>
    <row r="2" spans="1:6" x14ac:dyDescent="0.25">
      <c r="A2" s="38" t="s">
        <v>15</v>
      </c>
      <c r="B2" s="38" t="s">
        <v>16</v>
      </c>
      <c r="C2" s="38" t="s">
        <v>17</v>
      </c>
      <c r="D2" s="38"/>
      <c r="E2" s="38"/>
      <c r="F2" s="38"/>
    </row>
    <row r="3" spans="1:6" ht="120" x14ac:dyDescent="0.25">
      <c r="A3" s="38"/>
      <c r="B3" s="38"/>
      <c r="C3" s="1" t="s">
        <v>18</v>
      </c>
      <c r="D3" s="1" t="s">
        <v>19</v>
      </c>
      <c r="E3" s="1" t="s">
        <v>20</v>
      </c>
      <c r="F3" s="1" t="s">
        <v>85</v>
      </c>
    </row>
    <row r="4" spans="1:6" ht="45" customHeight="1" x14ac:dyDescent="0.25">
      <c r="A4" s="2" t="s">
        <v>86</v>
      </c>
      <c r="B4" s="1"/>
      <c r="C4" s="39"/>
      <c r="D4" s="39"/>
      <c r="E4" s="39"/>
      <c r="F4" s="39"/>
    </row>
    <row r="5" spans="1:6" ht="45" customHeight="1" x14ac:dyDescent="0.25">
      <c r="A5" s="2" t="s">
        <v>87</v>
      </c>
      <c r="B5" s="1" t="s">
        <v>88</v>
      </c>
      <c r="C5" s="7"/>
      <c r="D5" s="28"/>
      <c r="E5" s="7"/>
      <c r="F5" s="29"/>
    </row>
    <row r="6" spans="1:6" ht="45" customHeight="1" x14ac:dyDescent="0.25">
      <c r="A6" s="2" t="s">
        <v>89</v>
      </c>
      <c r="B6" s="1" t="s">
        <v>90</v>
      </c>
      <c r="C6" s="7"/>
      <c r="D6" s="30"/>
      <c r="E6" s="7"/>
      <c r="F6" s="31"/>
    </row>
    <row r="7" spans="1:6" ht="45" customHeight="1" x14ac:dyDescent="0.25">
      <c r="A7" s="2" t="s">
        <v>91</v>
      </c>
      <c r="B7" s="1"/>
      <c r="C7" s="39"/>
      <c r="D7" s="39"/>
      <c r="E7" s="39"/>
      <c r="F7" s="39"/>
    </row>
    <row r="8" spans="1:6" ht="45" customHeight="1" x14ac:dyDescent="0.25">
      <c r="A8" s="2" t="s">
        <v>87</v>
      </c>
      <c r="B8" s="1" t="s">
        <v>92</v>
      </c>
      <c r="C8" s="7"/>
      <c r="D8" s="32"/>
      <c r="E8" s="7"/>
      <c r="F8" s="33"/>
    </row>
    <row r="9" spans="1:6" ht="45" customHeight="1" x14ac:dyDescent="0.25">
      <c r="A9" s="2" t="s">
        <v>93</v>
      </c>
      <c r="B9" s="1" t="s">
        <v>94</v>
      </c>
      <c r="C9" s="7"/>
      <c r="D9" s="34"/>
      <c r="E9" s="7"/>
      <c r="F9" s="35"/>
    </row>
    <row r="11" spans="1:6" x14ac:dyDescent="0.25">
      <c r="A11" s="6" t="s">
        <v>78</v>
      </c>
    </row>
    <row r="12" spans="1:6" ht="75" customHeight="1" x14ac:dyDescent="0.25">
      <c r="A12" s="40" t="s">
        <v>1</v>
      </c>
      <c r="B12" s="40"/>
      <c r="C12" s="40"/>
      <c r="D12" s="40"/>
      <c r="E12" s="40"/>
      <c r="F12" s="40"/>
    </row>
    <row r="13" spans="1:6" x14ac:dyDescent="0.25">
      <c r="A13" s="6" t="s">
        <v>79</v>
      </c>
    </row>
    <row r="14" spans="1:6" x14ac:dyDescent="0.25">
      <c r="A14" t="s">
        <v>80</v>
      </c>
      <c r="B14" s="40" t="s">
        <v>1</v>
      </c>
      <c r="C14" s="40"/>
      <c r="D14" s="40"/>
      <c r="E14" s="40"/>
    </row>
    <row r="15" spans="1:6" x14ac:dyDescent="0.25">
      <c r="A15" t="s">
        <v>81</v>
      </c>
      <c r="B15" s="40" t="s">
        <v>1</v>
      </c>
      <c r="C15" s="40"/>
      <c r="D15" s="40"/>
      <c r="E15" s="40"/>
    </row>
    <row r="16" spans="1:6" x14ac:dyDescent="0.25">
      <c r="A16" t="s">
        <v>82</v>
      </c>
      <c r="B16" s="40" t="s">
        <v>1</v>
      </c>
      <c r="C16" s="40"/>
      <c r="D16" s="40"/>
      <c r="E16" s="40"/>
    </row>
    <row r="17" spans="1:5" x14ac:dyDescent="0.25">
      <c r="A17" t="s">
        <v>83</v>
      </c>
      <c r="B17" s="40" t="s">
        <v>1</v>
      </c>
      <c r="C17" s="40"/>
      <c r="D17" s="40"/>
      <c r="E17" s="40"/>
    </row>
    <row r="18" spans="1:5" x14ac:dyDescent="0.25">
      <c r="A18" t="s">
        <v>84</v>
      </c>
      <c r="B18" s="40" t="s">
        <v>1</v>
      </c>
      <c r="C18" s="40"/>
      <c r="D18" s="40"/>
      <c r="E18" s="40"/>
    </row>
  </sheetData>
  <sheetProtection password="CF66" sheet="1" objects="1" scenarios="1" formatColumns="0" formatRows="0"/>
  <mergeCells count="12">
    <mergeCell ref="B17:E17"/>
    <mergeCell ref="B18:E18"/>
    <mergeCell ref="C7:F7"/>
    <mergeCell ref="A12:F12"/>
    <mergeCell ref="B14:E14"/>
    <mergeCell ref="B15:E15"/>
    <mergeCell ref="B16:E16"/>
    <mergeCell ref="A1:F1"/>
    <mergeCell ref="A2:A3"/>
    <mergeCell ref="B2:B3"/>
    <mergeCell ref="C2:F2"/>
    <mergeCell ref="C4:F4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2023-12-07T12:41:22Z</dcterms:created>
  <dcterms:modified xsi:type="dcterms:W3CDTF">2024-12-10T08:54:13Z</dcterms:modified>
</cp:coreProperties>
</file>