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H56" i="2" l="1"/>
  <c r="H49" i="2"/>
  <c r="H45" i="2"/>
  <c r="H42" i="2"/>
  <c r="H38" i="2"/>
  <c r="H35" i="2"/>
  <c r="H32" i="2"/>
  <c r="H25" i="2"/>
  <c r="H21" i="2"/>
  <c r="H17" i="2"/>
  <c r="H15" i="2"/>
  <c r="H9" i="2"/>
  <c r="H8" i="2"/>
  <c r="H5" i="2"/>
  <c r="G3" i="2"/>
  <c r="E3" i="2"/>
  <c r="F2" i="2"/>
  <c r="D2" i="2"/>
</calcChain>
</file>

<file path=xl/sharedStrings.xml><?xml version="1.0" encoding="utf-8"?>
<sst xmlns="http://schemas.openxmlformats.org/spreadsheetml/2006/main" count="223" uniqueCount="182">
  <si>
    <t>Код страны:</t>
  </si>
  <si>
    <t/>
  </si>
  <si>
    <t>Страна:</t>
  </si>
  <si>
    <t>Код шаблона</t>
  </si>
  <si>
    <t>S17.7.8б</t>
  </si>
  <si>
    <t>Название секции</t>
  </si>
  <si>
    <t>S17.Вопросник № 07 по статистике строительства и инвестиций в основной капитал</t>
  </si>
  <si>
    <t>Название формы</t>
  </si>
  <si>
    <t>7.8б.Инвестиции в основной капитал по видам экономической деятельности (КДЕС, ред. 2)</t>
  </si>
  <si>
    <t>Версия шаблона</t>
  </si>
  <si>
    <t>2026</t>
  </si>
  <si>
    <t>Период формы/дата предоставления</t>
  </si>
  <si>
    <t>Год, 31 августа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</si>
  <si>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</si>
  <si>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</si>
  <si>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</si>
  <si>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</si>
  <si>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 КДЕС (ред.2)</t>
  </si>
  <si>
    <t>нац. валюта (в фактически действовавших ценах)</t>
  </si>
  <si>
    <t>2</t>
  </si>
  <si>
    <t>3</t>
  </si>
  <si>
    <t>4</t>
  </si>
  <si>
    <t>Всего</t>
  </si>
  <si>
    <t>01</t>
  </si>
  <si>
    <t>         в том числе:</t>
  </si>
  <si>
    <t>      Сельское хозяйство, лесное хозяйство и рыболовство</t>
  </si>
  <si>
    <t>02</t>
  </si>
  <si>
    <t>A</t>
  </si>
  <si>
    <t>      Итого по промышленности:</t>
  </si>
  <si>
    <t>03</t>
  </si>
  <si>
    <t>В+С+D+E</t>
  </si>
  <si>
    <t>      Добыча полезных ископаемых</t>
  </si>
  <si>
    <t>04</t>
  </si>
  <si>
    <t>B</t>
  </si>
  <si>
    <t>            из нее:</t>
  </si>
  <si>
    <t>         добыча каменного угля и бурого угля (лигнита)</t>
  </si>
  <si>
    <t>05</t>
  </si>
  <si>
    <t>         добыча сырой нефти и природного газа</t>
  </si>
  <si>
    <t>06</t>
  </si>
  <si>
    <t>         добыча металлических руд</t>
  </si>
  <si>
    <t>07</t>
  </si>
  <si>
    <t>         добыча прочих полезных ископаемых</t>
  </si>
  <si>
    <t>08</t>
  </si>
  <si>
    <t>      Обрабатывающие производства</t>
  </si>
  <si>
    <t>09</t>
  </si>
  <si>
    <t>С</t>
  </si>
  <si>
    <t>            из них:</t>
  </si>
  <si>
    <t>         производство пищевых продуктов, напитков и табачных изделий</t>
  </si>
  <si>
    <t>10</t>
  </si>
  <si>
    <t>СA</t>
  </si>
  <si>
    <t>         производство пищевых продуктов</t>
  </si>
  <si>
    <t>11</t>
  </si>
  <si>
    <t>         производство напитков</t>
  </si>
  <si>
    <t>12</t>
  </si>
  <si>
    <t>         производство табачных изделий</t>
  </si>
  <si>
    <t>13</t>
  </si>
  <si>
    <t>         текстильное производство; производство одежды и обуви, кожи и прочих кожаных изделий</t>
  </si>
  <si>
    <t>14</t>
  </si>
  <si>
    <t>СВ</t>
  </si>
  <si>
    <t>         текстильное производство</t>
  </si>
  <si>
    <t>15</t>
  </si>
  <si>
    <t>         производство одежды</t>
  </si>
  <si>
    <t>16</t>
  </si>
  <si>
    <t>         производство кожи, изделий из кожи, производство обуви</t>
  </si>
  <si>
    <t>17</t>
  </si>
  <si>
    <t>         производство деревянных и бумажных изделий; полиграфическая деятельность</t>
  </si>
  <si>
    <t>18</t>
  </si>
  <si>
    <t>СС</t>
  </si>
  <si>
    <t>         обработка древесины и производство изделий из дерева и пробки (кроме мебели), плетенных изделий</t>
  </si>
  <si>
    <t>19</t>
  </si>
  <si>
    <t>         производство бумаги и картона</t>
  </si>
  <si>
    <t>20</t>
  </si>
  <si>
    <t>         полиграфическая деятельность и тиражирование записанных носителей информации</t>
  </si>
  <si>
    <t>21</t>
  </si>
  <si>
    <t>         производство кокса и очищенных нефтепродуктов</t>
  </si>
  <si>
    <t>22</t>
  </si>
  <si>
    <t>         производство химической продукции</t>
  </si>
  <si>
    <t>23</t>
  </si>
  <si>
    <t>         производство фармацевтической продукции</t>
  </si>
  <si>
    <t>24</t>
  </si>
  <si>
    <t>         производство резиновых и пластмассовых изделий, прочих неметаллических минеральных продуктов</t>
  </si>
  <si>
    <t>25</t>
  </si>
  <si>
    <t>CG</t>
  </si>
  <si>
    <t>         производство резиновых и пластмассовых изделий</t>
  </si>
  <si>
    <t>26</t>
  </si>
  <si>
    <t>         производство прочих неметаллических минеральных продуктов</t>
  </si>
  <si>
    <t>27</t>
  </si>
  <si>
    <t>         производство основных металлов и готовых металлических изделий, кроме машин и оборудования</t>
  </si>
  <si>
    <t>28</t>
  </si>
  <si>
    <t>CH</t>
  </si>
  <si>
    <t>         производство основных металлов</t>
  </si>
  <si>
    <t>29</t>
  </si>
  <si>
    <t>         производство готовых металлических изделий, кроме машин и оборудования</t>
  </si>
  <si>
    <t>30</t>
  </si>
  <si>
    <t>      машиностроение</t>
  </si>
  <si>
    <t>31</t>
  </si>
  <si>
    <t>CI+CJ+CK+CL</t>
  </si>
  <si>
    <t>         производство компьютеров, электронного и оптического оборудования</t>
  </si>
  <si>
    <t>32</t>
  </si>
  <si>
    <t>         производство электрического оборудования</t>
  </si>
  <si>
    <t>33</t>
  </si>
  <si>
    <t>         производство машин и оборудования, не включенных в другие группировки</t>
  </si>
  <si>
    <t>34</t>
  </si>
  <si>
    <t>         производство транспортных средств</t>
  </si>
  <si>
    <t>35</t>
  </si>
  <si>
    <t>CL</t>
  </si>
  <si>
    <t>         производство автомобилей</t>
  </si>
  <si>
    <t>36</t>
  </si>
  <si>
    <t>         производство прочих транспортных средств</t>
  </si>
  <si>
    <t>37</t>
  </si>
  <si>
    <t>         прочие производства, ремонт и установка машин и оборудования</t>
  </si>
  <si>
    <t>38</t>
  </si>
  <si>
    <t>CM</t>
  </si>
  <si>
    <t>         производство мебели</t>
  </si>
  <si>
    <t>39</t>
  </si>
  <si>
    <t>         производство прочей продукции</t>
  </si>
  <si>
    <t>40</t>
  </si>
  <si>
    <t>         ремонт и установка машин и оборудования</t>
  </si>
  <si>
    <t>41</t>
  </si>
  <si>
    <t>      Обеспечение (снабжение) электроэнергией, газом, паром и кондиционированным воздухом</t>
  </si>
  <si>
    <t>42</t>
  </si>
  <si>
    <t>D</t>
  </si>
  <si>
    <t>         из него производство (выработка) электроэнергии, ее передача и распределение</t>
  </si>
  <si>
    <t>43</t>
  </si>
  <si>
    <t>35.1</t>
  </si>
  <si>
    <t>      Водоснабжение, очистка, обработка отходов и получение вторичного сырья</t>
  </si>
  <si>
    <t>44</t>
  </si>
  <si>
    <t>Е</t>
  </si>
  <si>
    <t>      Строительство</t>
  </si>
  <si>
    <t>45</t>
  </si>
  <si>
    <t>F</t>
  </si>
  <si>
    <t>      Оптовая и розничная торговля; ремонт автомобилей и мотоциклов</t>
  </si>
  <si>
    <t>46</t>
  </si>
  <si>
    <t>G</t>
  </si>
  <si>
    <t>      Транспортная деятельность и хранение грузов</t>
  </si>
  <si>
    <t>47</t>
  </si>
  <si>
    <t>H</t>
  </si>
  <si>
    <t>      Деятельность гостиниц и ресторанов</t>
  </si>
  <si>
    <t>48</t>
  </si>
  <si>
    <t>I</t>
  </si>
  <si>
    <t>      Информация и связь</t>
  </si>
  <si>
    <t>49</t>
  </si>
  <si>
    <t>J</t>
  </si>
  <si>
    <t>         из нее связь</t>
  </si>
  <si>
    <t>50</t>
  </si>
  <si>
    <t>61</t>
  </si>
  <si>
    <t>      Финансовое посредничество и страхование</t>
  </si>
  <si>
    <t>51</t>
  </si>
  <si>
    <t>K</t>
  </si>
  <si>
    <t>      Операции с недвижимым имуществом</t>
  </si>
  <si>
    <t>52</t>
  </si>
  <si>
    <t>L</t>
  </si>
  <si>
    <t>      Профессиональная, научная и техническая деятельность</t>
  </si>
  <si>
    <t>53</t>
  </si>
  <si>
    <t>M</t>
  </si>
  <si>
    <t>      Административная и вспомогательная деятельность</t>
  </si>
  <si>
    <t>54</t>
  </si>
  <si>
    <t>N</t>
  </si>
  <si>
    <t>      Государственное управление и оборона; обязательное социальное обеспечение</t>
  </si>
  <si>
    <t>55</t>
  </si>
  <si>
    <t>O</t>
  </si>
  <si>
    <t>      Образование</t>
  </si>
  <si>
    <t>56</t>
  </si>
  <si>
    <t>P</t>
  </si>
  <si>
    <t>      Здравоохранение и социальное обслуживание населения</t>
  </si>
  <si>
    <t>57</t>
  </si>
  <si>
    <t>Q</t>
  </si>
  <si>
    <t>      Искусство, развлечения и отдых</t>
  </si>
  <si>
    <t>58</t>
  </si>
  <si>
    <t>R</t>
  </si>
  <si>
    <t>      Предоставление коммунальных, социальных и персональных услуг</t>
  </si>
  <si>
    <t>59</t>
  </si>
  <si>
    <t>S</t>
  </si>
  <si>
    <t>Примечание</t>
  </si>
  <si>
    <t>1. Значность: с десятичным знаком (1 знак после запятой). 
2. Графы 1, 3: Азербайджан - млн. манатов; Армения - млн. драмов; Беларусь - млн. белорусских рублей; Казахстан - млн. тенге; Кыргызстан - млн. сомов; Молдова - млн. лей; Россия - млн. рублей; Таджикистан - млн. сомони; Туркменистан - млн. манатов; Узбекистан - млн. сумов; Украина - млн.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</si>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</sst>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8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46022.593148148146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showGridLines="0" workbookViewId="0"/>
  </sheetViews>
  <sheetFormatPr defaultRowHeight="15" x14ac:dyDescent="0.25"/>
  <cols>
    <col min="1" max="1" width="107.7109375" customWidth="1"/>
    <col min="2" max="2" width="10" customWidth="1"/>
    <col min="8" max="8" width="250" customWidth="1"/>
  </cols>
  <sheetData>
    <row r="1" spans="1:8" ht="50.1" customHeight="1" x14ac:dyDescent="0.25">
      <c r="A1" s="8" t="s">
        <v>14</v>
      </c>
      <c r="B1" s="9"/>
      <c r="C1" s="9"/>
      <c r="D1" s="9"/>
      <c r="E1" s="9"/>
      <c r="F1" s="9"/>
      <c r="G1" s="9"/>
    </row>
    <row r="2" spans="1:8" x14ac:dyDescent="0.25">
      <c r="A2" s="10" t="s">
        <v>15</v>
      </c>
      <c r="B2" s="10" t="s">
        <v>16</v>
      </c>
      <c r="C2" s="10" t="s">
        <v>17</v>
      </c>
      <c r="D2" s="10" t="str">
        <f>""&amp;YEAR(Титул!B8)+0&amp;""</f>
        <v>2025</v>
      </c>
      <c r="E2" s="10"/>
      <c r="F2" s="10" t="str">
        <f>""&amp;YEAR(Титул!B8)-1&amp;""</f>
        <v>2024</v>
      </c>
      <c r="G2" s="10"/>
    </row>
    <row r="3" spans="1:8" ht="120" x14ac:dyDescent="0.25">
      <c r="A3" s="10"/>
      <c r="B3" s="10"/>
      <c r="C3" s="10"/>
      <c r="D3" s="1" t="s">
        <v>18</v>
      </c>
      <c r="E3" s="1" t="str">
        <f>"в % к "&amp;YEAR(Титул!B8)-1&amp;" (в постоянных ценах)"</f>
        <v>в % к 2024 (в постоянных ценах)</v>
      </c>
      <c r="F3" s="1" t="s">
        <v>18</v>
      </c>
      <c r="G3" s="1" t="str">
        <f>"в % к "&amp;YEAR(Титул!B8)-2&amp;" (в постоянных ценах)"</f>
        <v>в % к 2023 (в постоянных ценах)</v>
      </c>
    </row>
    <row r="4" spans="1:8" x14ac:dyDescent="0.25">
      <c r="A4" s="10"/>
      <c r="B4" s="10"/>
      <c r="C4" s="10"/>
      <c r="D4" s="1" t="s">
        <v>14</v>
      </c>
      <c r="E4" s="1" t="s">
        <v>19</v>
      </c>
      <c r="F4" s="1" t="s">
        <v>20</v>
      </c>
      <c r="G4" s="1" t="s">
        <v>21</v>
      </c>
    </row>
    <row r="5" spans="1:8" ht="45" customHeight="1" x14ac:dyDescent="0.25">
      <c r="A5" s="2" t="s">
        <v>22</v>
      </c>
      <c r="B5" s="1" t="s">
        <v>23</v>
      </c>
      <c r="C5" s="1" t="s">
        <v>1</v>
      </c>
      <c r="D5" s="7"/>
      <c r="E5" s="7"/>
      <c r="F5" s="7"/>
      <c r="G5" s="7"/>
      <c r="H5" s="3" t="str">
        <f>IFERROR(IF(D5=ROUND(SUM(D7:D8)+SUM(D52:D56)+SUM(D58:D66),1)," "," Стр. 01, Гр. 1 [D5]  д.б. = [Окр(Сум(D7:D8)+Сум(D52:D56)+Сум(D58:D66),1)] {" &amp; ROUND(SUM(D7:D8)+SUM(D52:D56)+SUM(D58:D66),1) &amp; "}.")," ") &amp; IFERROR(IF(F5=ROUND(SUM(F7:F8)+SUM(F52:F56)+SUM(F58:F66),1)," "," Стр. 01, Гр. 3 [F5]  д.б. = [Окр(Сум(F7:F8)+Сум(F52:F56)+Сум(F58:F66),1)] {" &amp; ROUND(SUM(F7:F8)+SUM(F52:F56)+SUM(F58:F66),1) &amp; "}.")," ")</f>
        <v xml:space="preserve">  </v>
      </c>
    </row>
    <row r="6" spans="1:8" ht="45" customHeight="1" x14ac:dyDescent="0.25">
      <c r="A6" s="2" t="s">
        <v>24</v>
      </c>
      <c r="B6" s="1"/>
      <c r="C6" s="1" t="s">
        <v>1</v>
      </c>
      <c r="D6" s="11"/>
      <c r="E6" s="11"/>
      <c r="F6" s="11"/>
      <c r="G6" s="11"/>
    </row>
    <row r="7" spans="1:8" ht="45" customHeight="1" x14ac:dyDescent="0.25">
      <c r="A7" s="2" t="s">
        <v>25</v>
      </c>
      <c r="B7" s="1" t="s">
        <v>26</v>
      </c>
      <c r="C7" s="1" t="s">
        <v>27</v>
      </c>
      <c r="D7" s="7"/>
      <c r="E7" s="7"/>
      <c r="F7" s="7"/>
      <c r="G7" s="7"/>
    </row>
    <row r="8" spans="1:8" ht="45" customHeight="1" x14ac:dyDescent="0.25">
      <c r="A8" s="2" t="s">
        <v>28</v>
      </c>
      <c r="B8" s="1" t="s">
        <v>29</v>
      </c>
      <c r="C8" s="1" t="s">
        <v>30</v>
      </c>
      <c r="D8" s="7"/>
      <c r="E8" s="7"/>
      <c r="F8" s="7"/>
      <c r="G8" s="7"/>
      <c r="H8" s="3" t="str">
        <f>IFERROR(IF(D8=ROUND(D9+D15+D49+D51,1)," "," Стр. 03, Гр. 1 [D8]  д.б. = [Окр(D9+D15+D49+D51,1)] {" &amp; ROUND(D9+D15+D49+D51,1) &amp; "}.")," ") &amp; IFERROR(IF(F8=ROUND(F9+F15+F49+F51,1)," "," Стр. 03, Гр. 3 [F8]  д.б. = [Окр(F9+F15+F49+F51,1)] {" &amp; ROUND(F9+F15+F49+F51,1) &amp; "}.")," ")</f>
        <v xml:space="preserve">  </v>
      </c>
    </row>
    <row r="9" spans="1:8" ht="45" customHeight="1" x14ac:dyDescent="0.25">
      <c r="A9" s="2" t="s">
        <v>31</v>
      </c>
      <c r="B9" s="1" t="s">
        <v>32</v>
      </c>
      <c r="C9" s="1" t="s">
        <v>33</v>
      </c>
      <c r="D9" s="7"/>
      <c r="E9" s="7"/>
      <c r="F9" s="7"/>
      <c r="G9" s="7"/>
      <c r="H9" s="3" t="str">
        <f>IFERROR(IF(D9=ROUND(SUM(D11:D14),1)," "," Стр. 04, Гр. 1 [D9]  д.б. = [Окр(Сум(D11:D14),1)] {" &amp; ROUND(SUM(D11:D14),1) &amp; "}.")," ") &amp; IFERROR(IF(F9=ROUND(SUM(F11:F14),1)," "," Стр. 04, Гр. 3 [F9]  д.б. = [Окр(Сум(F11:F14),1)] {" &amp; ROUND(SUM(F11:F14),1) &amp; "}.")," ")</f>
        <v xml:space="preserve">  </v>
      </c>
    </row>
    <row r="10" spans="1:8" ht="45" customHeight="1" x14ac:dyDescent="0.25">
      <c r="A10" s="2" t="s">
        <v>34</v>
      </c>
      <c r="B10" s="1"/>
      <c r="C10" s="1" t="s">
        <v>1</v>
      </c>
      <c r="D10" s="11"/>
      <c r="E10" s="11"/>
      <c r="F10" s="11"/>
      <c r="G10" s="11"/>
    </row>
    <row r="11" spans="1:8" ht="45" customHeight="1" x14ac:dyDescent="0.25">
      <c r="A11" s="2" t="s">
        <v>35</v>
      </c>
      <c r="B11" s="1" t="s">
        <v>36</v>
      </c>
      <c r="C11" s="1" t="s">
        <v>36</v>
      </c>
      <c r="D11" s="7"/>
      <c r="E11" s="7"/>
      <c r="F11" s="7"/>
      <c r="G11" s="7"/>
    </row>
    <row r="12" spans="1:8" ht="45" customHeight="1" x14ac:dyDescent="0.25">
      <c r="A12" s="2" t="s">
        <v>37</v>
      </c>
      <c r="B12" s="1" t="s">
        <v>38</v>
      </c>
      <c r="C12" s="1" t="s">
        <v>38</v>
      </c>
      <c r="D12" s="7"/>
      <c r="E12" s="7"/>
      <c r="F12" s="7"/>
      <c r="G12" s="7"/>
    </row>
    <row r="13" spans="1:8" ht="45" customHeight="1" x14ac:dyDescent="0.25">
      <c r="A13" s="2" t="s">
        <v>39</v>
      </c>
      <c r="B13" s="1" t="s">
        <v>40</v>
      </c>
      <c r="C13" s="1" t="s">
        <v>40</v>
      </c>
      <c r="D13" s="7"/>
      <c r="E13" s="7"/>
      <c r="F13" s="7"/>
      <c r="G13" s="7"/>
    </row>
    <row r="14" spans="1:8" ht="45" customHeight="1" x14ac:dyDescent="0.25">
      <c r="A14" s="2" t="s">
        <v>41</v>
      </c>
      <c r="B14" s="1" t="s">
        <v>42</v>
      </c>
      <c r="C14" s="1" t="s">
        <v>42</v>
      </c>
      <c r="D14" s="7"/>
      <c r="E14" s="7"/>
      <c r="F14" s="7"/>
      <c r="G14" s="7"/>
    </row>
    <row r="15" spans="1:8" ht="45" customHeight="1" x14ac:dyDescent="0.25">
      <c r="A15" s="2" t="s">
        <v>43</v>
      </c>
      <c r="B15" s="1" t="s">
        <v>44</v>
      </c>
      <c r="C15" s="1" t="s">
        <v>45</v>
      </c>
      <c r="D15" s="7"/>
      <c r="E15" s="7"/>
      <c r="F15" s="7"/>
      <c r="G15" s="7"/>
      <c r="H15" s="3" t="str">
        <f>IFERROR(IF(D15=ROUND(D17+D21+D25+SUM(D29:D32)+D35+D38+D45,1)," "," Стр. 09, Гр. 1 [D15]  д.б. = [Окр(D17+D21+D25+Сум(D29:D32)+D35+D38+D45,1)] {" &amp; ROUND(D17+D21+D25+SUM(D29:D32)+D35+D38+D45,1) &amp; "}.")," ") &amp; IFERROR(IF(F15=ROUND(F17+F21+F25+SUM(F29:F32)+F35+F38+F45,1)," "," Стр. 09, Гр. 3 [F15]  д.б. = [Окр(F17+F21+F25+Сум(F29:F32)+F35+F38+F45,1)] {" &amp; ROUND(F17+F21+F25+SUM(F29:F32)+F35+F38+F45,1) &amp; "}.")," ")</f>
        <v xml:space="preserve">  </v>
      </c>
    </row>
    <row r="16" spans="1:8" ht="45" customHeight="1" x14ac:dyDescent="0.25">
      <c r="A16" s="2" t="s">
        <v>46</v>
      </c>
      <c r="B16" s="1"/>
      <c r="C16" s="1" t="s">
        <v>1</v>
      </c>
      <c r="D16" s="11"/>
      <c r="E16" s="11"/>
      <c r="F16" s="11"/>
      <c r="G16" s="11"/>
    </row>
    <row r="17" spans="1:8" ht="45" customHeight="1" x14ac:dyDescent="0.25">
      <c r="A17" s="2" t="s">
        <v>47</v>
      </c>
      <c r="B17" s="1" t="s">
        <v>48</v>
      </c>
      <c r="C17" s="1" t="s">
        <v>49</v>
      </c>
      <c r="D17" s="7"/>
      <c r="E17" s="7"/>
      <c r="F17" s="7"/>
      <c r="G17" s="7"/>
      <c r="H17" s="3" t="str">
        <f>IFERROR(IF(D17=ROUND(SUM(D18:D20),1)," "," Стр. 10, Гр. 1 [D17]  д.б. = [Окр(Сум(D18:D20),1)] {" &amp; ROUND(SUM(D18:D20),1) &amp; "}.")," ") &amp; IFERROR(IF(F17=ROUND(SUM(F18:F20),1)," "," Стр. 10, Гр. 3 [F17]  д.б. = [Окр(Сум(F18:F20),1)] {" &amp; ROUND(SUM(F18:F20),1) &amp; "}.")," ")</f>
        <v xml:space="preserve">  </v>
      </c>
    </row>
    <row r="18" spans="1:8" ht="45" customHeight="1" x14ac:dyDescent="0.25">
      <c r="A18" s="2" t="s">
        <v>50</v>
      </c>
      <c r="B18" s="1" t="s">
        <v>51</v>
      </c>
      <c r="C18" s="1" t="s">
        <v>48</v>
      </c>
      <c r="D18" s="7"/>
      <c r="E18" s="7"/>
      <c r="F18" s="7"/>
      <c r="G18" s="7"/>
    </row>
    <row r="19" spans="1:8" ht="45" customHeight="1" x14ac:dyDescent="0.25">
      <c r="A19" s="2" t="s">
        <v>52</v>
      </c>
      <c r="B19" s="1" t="s">
        <v>53</v>
      </c>
      <c r="C19" s="1" t="s">
        <v>51</v>
      </c>
      <c r="D19" s="7"/>
      <c r="E19" s="7"/>
      <c r="F19" s="7"/>
      <c r="G19" s="7"/>
    </row>
    <row r="20" spans="1:8" ht="45" customHeight="1" x14ac:dyDescent="0.25">
      <c r="A20" s="2" t="s">
        <v>54</v>
      </c>
      <c r="B20" s="1" t="s">
        <v>55</v>
      </c>
      <c r="C20" s="1" t="s">
        <v>53</v>
      </c>
      <c r="D20" s="7"/>
      <c r="E20" s="7"/>
      <c r="F20" s="7"/>
      <c r="G20" s="7"/>
    </row>
    <row r="21" spans="1:8" ht="45" customHeight="1" x14ac:dyDescent="0.25">
      <c r="A21" s="2" t="s">
        <v>56</v>
      </c>
      <c r="B21" s="1" t="s">
        <v>57</v>
      </c>
      <c r="C21" s="1" t="s">
        <v>58</v>
      </c>
      <c r="D21" s="7"/>
      <c r="E21" s="7"/>
      <c r="F21" s="7"/>
      <c r="G21" s="7"/>
      <c r="H21" s="3" t="str">
        <f>IFERROR(IF(D21=ROUND(SUM(D22:D24),1)," "," Стр. 14, Гр. 1 [D21]  д.б. = [Окр(Сум(D22:D24),1)] {" &amp; ROUND(SUM(D22:D24),1) &amp; "}.")," ") &amp; IFERROR(IF(F21=ROUND(SUM(F22:F24),1)," "," Стр. 14, Гр. 3 [F21]  д.б. = [Окр(Сум(F22:F24),1)] {" &amp; ROUND(SUM(F22:F24),1) &amp; "}.")," ")</f>
        <v xml:space="preserve">  </v>
      </c>
    </row>
    <row r="22" spans="1:8" ht="45" customHeight="1" x14ac:dyDescent="0.25">
      <c r="A22" s="2" t="s">
        <v>59</v>
      </c>
      <c r="B22" s="1" t="s">
        <v>60</v>
      </c>
      <c r="C22" s="1" t="s">
        <v>55</v>
      </c>
      <c r="D22" s="7"/>
      <c r="E22" s="7"/>
      <c r="F22" s="7"/>
      <c r="G22" s="7"/>
    </row>
    <row r="23" spans="1:8" ht="45" customHeight="1" x14ac:dyDescent="0.25">
      <c r="A23" s="2" t="s">
        <v>61</v>
      </c>
      <c r="B23" s="1" t="s">
        <v>62</v>
      </c>
      <c r="C23" s="1" t="s">
        <v>57</v>
      </c>
      <c r="D23" s="7"/>
      <c r="E23" s="7"/>
      <c r="F23" s="7"/>
      <c r="G23" s="7"/>
    </row>
    <row r="24" spans="1:8" ht="45" customHeight="1" x14ac:dyDescent="0.25">
      <c r="A24" s="2" t="s">
        <v>63</v>
      </c>
      <c r="B24" s="1" t="s">
        <v>64</v>
      </c>
      <c r="C24" s="1" t="s">
        <v>60</v>
      </c>
      <c r="D24" s="7"/>
      <c r="E24" s="7"/>
      <c r="F24" s="7"/>
      <c r="G24" s="7"/>
    </row>
    <row r="25" spans="1:8" ht="45" customHeight="1" x14ac:dyDescent="0.25">
      <c r="A25" s="2" t="s">
        <v>65</v>
      </c>
      <c r="B25" s="1" t="s">
        <v>66</v>
      </c>
      <c r="C25" s="1" t="s">
        <v>67</v>
      </c>
      <c r="D25" s="7"/>
      <c r="E25" s="7"/>
      <c r="F25" s="7"/>
      <c r="G25" s="7"/>
      <c r="H25" s="3" t="str">
        <f>IFERROR(IF(D25=ROUND(SUM(D26:D28),1)," "," Стр. 18, Гр. 1 [D25]  д.б. = [Окр(Сум(D26:D28),1)] {" &amp; ROUND(SUM(D26:D28),1) &amp; "}.")," ") &amp; IFERROR(IF(F25=ROUND(SUM(F26:F28),1)," "," Стр. 18, Гр. 3 [F25]  д.б. = [Окр(Сум(F26:F28),1)] {" &amp; ROUND(SUM(F26:F28),1) &amp; "}.")," ")</f>
        <v xml:space="preserve">  </v>
      </c>
    </row>
    <row r="26" spans="1:8" ht="45" customHeight="1" x14ac:dyDescent="0.25">
      <c r="A26" s="2" t="s">
        <v>68</v>
      </c>
      <c r="B26" s="1" t="s">
        <v>69</v>
      </c>
      <c r="C26" s="1" t="s">
        <v>62</v>
      </c>
      <c r="D26" s="7"/>
      <c r="E26" s="7"/>
      <c r="F26" s="7"/>
      <c r="G26" s="7"/>
    </row>
    <row r="27" spans="1:8" ht="45" customHeight="1" x14ac:dyDescent="0.25">
      <c r="A27" s="2" t="s">
        <v>70</v>
      </c>
      <c r="B27" s="1" t="s">
        <v>71</v>
      </c>
      <c r="C27" s="1" t="s">
        <v>64</v>
      </c>
      <c r="D27" s="7"/>
      <c r="E27" s="7"/>
      <c r="F27" s="7"/>
      <c r="G27" s="7"/>
    </row>
    <row r="28" spans="1:8" ht="45" customHeight="1" x14ac:dyDescent="0.25">
      <c r="A28" s="2" t="s">
        <v>72</v>
      </c>
      <c r="B28" s="1" t="s">
        <v>73</v>
      </c>
      <c r="C28" s="1" t="s">
        <v>66</v>
      </c>
      <c r="D28" s="7"/>
      <c r="E28" s="7"/>
      <c r="F28" s="7"/>
      <c r="G28" s="7"/>
    </row>
    <row r="29" spans="1:8" ht="45" customHeight="1" x14ac:dyDescent="0.25">
      <c r="A29" s="2" t="s">
        <v>74</v>
      </c>
      <c r="B29" s="1" t="s">
        <v>75</v>
      </c>
      <c r="C29" s="1" t="s">
        <v>69</v>
      </c>
      <c r="D29" s="7"/>
      <c r="E29" s="7"/>
      <c r="F29" s="7"/>
      <c r="G29" s="7"/>
    </row>
    <row r="30" spans="1:8" ht="45" customHeight="1" x14ac:dyDescent="0.25">
      <c r="A30" s="2" t="s">
        <v>76</v>
      </c>
      <c r="B30" s="1" t="s">
        <v>77</v>
      </c>
      <c r="C30" s="1" t="s">
        <v>71</v>
      </c>
      <c r="D30" s="7"/>
      <c r="E30" s="7"/>
      <c r="F30" s="7"/>
      <c r="G30" s="7"/>
    </row>
    <row r="31" spans="1:8" ht="45" customHeight="1" x14ac:dyDescent="0.25">
      <c r="A31" s="2" t="s">
        <v>78</v>
      </c>
      <c r="B31" s="1" t="s">
        <v>79</v>
      </c>
      <c r="C31" s="1" t="s">
        <v>73</v>
      </c>
      <c r="D31" s="7"/>
      <c r="E31" s="7"/>
      <c r="F31" s="7"/>
      <c r="G31" s="7"/>
    </row>
    <row r="32" spans="1:8" ht="45" customHeight="1" x14ac:dyDescent="0.25">
      <c r="A32" s="2" t="s">
        <v>80</v>
      </c>
      <c r="B32" s="1" t="s">
        <v>81</v>
      </c>
      <c r="C32" s="1" t="s">
        <v>82</v>
      </c>
      <c r="D32" s="7"/>
      <c r="E32" s="7"/>
      <c r="F32" s="7"/>
      <c r="G32" s="7"/>
      <c r="H32" s="3" t="str">
        <f>IFERROR(IF(D32=ROUND(SUM(D33:D34),1)," "," Стр. 25, Гр. 1 [D32]  д.б. = [Окр(Сум(D33:D34),1)] {" &amp; ROUND(SUM(D33:D34),1) &amp; "}.")," ") &amp; IFERROR(IF(F32=ROUND(SUM(F33:F34),1)," "," Стр. 25, Гр. 3 [F32]  д.б. = [Окр(Сум(F33:F34),1)] {" &amp; ROUND(SUM(F33:F34),1) &amp; "}.")," ")</f>
        <v xml:space="preserve">  </v>
      </c>
    </row>
    <row r="33" spans="1:8" ht="45" customHeight="1" x14ac:dyDescent="0.25">
      <c r="A33" s="2" t="s">
        <v>83</v>
      </c>
      <c r="B33" s="1" t="s">
        <v>84</v>
      </c>
      <c r="C33" s="1" t="s">
        <v>75</v>
      </c>
      <c r="D33" s="7"/>
      <c r="E33" s="7"/>
      <c r="F33" s="7"/>
      <c r="G33" s="7"/>
    </row>
    <row r="34" spans="1:8" ht="45" customHeight="1" x14ac:dyDescent="0.25">
      <c r="A34" s="2" t="s">
        <v>85</v>
      </c>
      <c r="B34" s="1" t="s">
        <v>86</v>
      </c>
      <c r="C34" s="1" t="s">
        <v>77</v>
      </c>
      <c r="D34" s="7"/>
      <c r="E34" s="7"/>
      <c r="F34" s="7"/>
      <c r="G34" s="7"/>
    </row>
    <row r="35" spans="1:8" ht="45" customHeight="1" x14ac:dyDescent="0.25">
      <c r="A35" s="2" t="s">
        <v>87</v>
      </c>
      <c r="B35" s="1" t="s">
        <v>88</v>
      </c>
      <c r="C35" s="1" t="s">
        <v>89</v>
      </c>
      <c r="D35" s="7"/>
      <c r="E35" s="7"/>
      <c r="F35" s="7"/>
      <c r="G35" s="7"/>
      <c r="H35" s="3" t="str">
        <f>IFERROR(IF(D35=ROUND(SUM(D36:D37),1)," "," Стр. 28, Гр. 1 [D35]  д.б. = [Окр(Сум(D36:D37),1)] {" &amp; ROUND(SUM(D36:D37),1) &amp; "}.")," ") &amp; IFERROR(IF(F35=ROUND(SUM(F36:F37),1)," "," Стр. 28, Гр. 3 [F35]  д.б. = [Окр(Сум(F36:F37),1)] {" &amp; ROUND(SUM(F36:F37),1) &amp; "}.")," ")</f>
        <v xml:space="preserve">  </v>
      </c>
    </row>
    <row r="36" spans="1:8" ht="45" customHeight="1" x14ac:dyDescent="0.25">
      <c r="A36" s="2" t="s">
        <v>90</v>
      </c>
      <c r="B36" s="1" t="s">
        <v>91</v>
      </c>
      <c r="C36" s="1" t="s">
        <v>79</v>
      </c>
      <c r="D36" s="7"/>
      <c r="E36" s="7"/>
      <c r="F36" s="7"/>
      <c r="G36" s="7"/>
    </row>
    <row r="37" spans="1:8" ht="45" customHeight="1" x14ac:dyDescent="0.25">
      <c r="A37" s="2" t="s">
        <v>92</v>
      </c>
      <c r="B37" s="1" t="s">
        <v>93</v>
      </c>
      <c r="C37" s="1" t="s">
        <v>81</v>
      </c>
      <c r="D37" s="7"/>
      <c r="E37" s="7"/>
      <c r="F37" s="7"/>
      <c r="G37" s="7"/>
    </row>
    <row r="38" spans="1:8" ht="45" customHeight="1" x14ac:dyDescent="0.25">
      <c r="A38" s="2" t="s">
        <v>94</v>
      </c>
      <c r="B38" s="1" t="s">
        <v>95</v>
      </c>
      <c r="C38" s="1" t="s">
        <v>96</v>
      </c>
      <c r="D38" s="7"/>
      <c r="E38" s="7"/>
      <c r="F38" s="7"/>
      <c r="G38" s="7"/>
      <c r="H38" s="3" t="str">
        <f>IFERROR(IF(D38=ROUND(SUM(D39:D42),1)," "," Стр. 31, Гр. 1 [D38]  д.б. = [Окр(Сум(D39:D42),1)] {" &amp; ROUND(SUM(D39:D42),1) &amp; "}.")," ") &amp; IFERROR(IF(F38=ROUND(SUM(F39:F42),1)," "," Стр. 31, Гр. 3 [F38]  д.б. = [Окр(Сум(F39:F42),1)] {" &amp; ROUND(SUM(F39:F42),1) &amp; "}.")," ")</f>
        <v xml:space="preserve">  </v>
      </c>
    </row>
    <row r="39" spans="1:8" ht="45" customHeight="1" x14ac:dyDescent="0.25">
      <c r="A39" s="2" t="s">
        <v>97</v>
      </c>
      <c r="B39" s="1" t="s">
        <v>98</v>
      </c>
      <c r="C39" s="1" t="s">
        <v>84</v>
      </c>
      <c r="D39" s="7"/>
      <c r="E39" s="7"/>
      <c r="F39" s="7"/>
      <c r="G39" s="7"/>
    </row>
    <row r="40" spans="1:8" ht="45" customHeight="1" x14ac:dyDescent="0.25">
      <c r="A40" s="2" t="s">
        <v>99</v>
      </c>
      <c r="B40" s="1" t="s">
        <v>100</v>
      </c>
      <c r="C40" s="1" t="s">
        <v>86</v>
      </c>
      <c r="D40" s="7"/>
      <c r="E40" s="7"/>
      <c r="F40" s="7"/>
      <c r="G40" s="7"/>
    </row>
    <row r="41" spans="1:8" ht="45" customHeight="1" x14ac:dyDescent="0.25">
      <c r="A41" s="2" t="s">
        <v>101</v>
      </c>
      <c r="B41" s="1" t="s">
        <v>102</v>
      </c>
      <c r="C41" s="1" t="s">
        <v>88</v>
      </c>
      <c r="D41" s="7"/>
      <c r="E41" s="7"/>
      <c r="F41" s="7"/>
      <c r="G41" s="7"/>
    </row>
    <row r="42" spans="1:8" ht="45" customHeight="1" x14ac:dyDescent="0.25">
      <c r="A42" s="2" t="s">
        <v>103</v>
      </c>
      <c r="B42" s="1" t="s">
        <v>104</v>
      </c>
      <c r="C42" s="1" t="s">
        <v>105</v>
      </c>
      <c r="D42" s="7"/>
      <c r="E42" s="7"/>
      <c r="F42" s="7"/>
      <c r="G42" s="7"/>
      <c r="H42" s="3" t="str">
        <f>IFERROR(IF(D42=ROUND(SUM(D43:D44),1)," "," Стр. 35, Гр. 1 [D42]  д.б. = [Окр(Сум(D43:D44),1)] {" &amp; ROUND(SUM(D43:D44),1) &amp; "}.")," ") &amp; IFERROR(IF(F42=ROUND(SUM(F43:F44),1)," "," Стр. 35, Гр. 3 [F42]  д.б. = [Окр(Сум(F43:F44),1)] {" &amp; ROUND(SUM(F43:F44),1) &amp; "}.")," ")</f>
        <v xml:space="preserve">  </v>
      </c>
    </row>
    <row r="43" spans="1:8" ht="45" customHeight="1" x14ac:dyDescent="0.25">
      <c r="A43" s="2" t="s">
        <v>106</v>
      </c>
      <c r="B43" s="1" t="s">
        <v>107</v>
      </c>
      <c r="C43" s="1" t="s">
        <v>91</v>
      </c>
      <c r="D43" s="7"/>
      <c r="E43" s="7"/>
      <c r="F43" s="7"/>
      <c r="G43" s="7"/>
    </row>
    <row r="44" spans="1:8" ht="45" customHeight="1" x14ac:dyDescent="0.25">
      <c r="A44" s="2" t="s">
        <v>108</v>
      </c>
      <c r="B44" s="1" t="s">
        <v>109</v>
      </c>
      <c r="C44" s="1" t="s">
        <v>93</v>
      </c>
      <c r="D44" s="7"/>
      <c r="E44" s="7"/>
      <c r="F44" s="7"/>
      <c r="G44" s="7"/>
    </row>
    <row r="45" spans="1:8" ht="45" customHeight="1" x14ac:dyDescent="0.25">
      <c r="A45" s="2" t="s">
        <v>110</v>
      </c>
      <c r="B45" s="1" t="s">
        <v>111</v>
      </c>
      <c r="C45" s="1" t="s">
        <v>112</v>
      </c>
      <c r="D45" s="7"/>
      <c r="E45" s="7"/>
      <c r="F45" s="7"/>
      <c r="G45" s="7"/>
      <c r="H45" s="3" t="str">
        <f>IFERROR(IF(D45=ROUND(SUM(D46:D48),1)," "," Стр. 38, Гр. 1 [D45]  д.б. = [Окр(Сум(D46:D48),1)] {" &amp; ROUND(SUM(D46:D48),1) &amp; "}.")," ") &amp; IFERROR(IF(F45=ROUND(SUM(F46:F48),1)," "," Стр. 38, Гр. 3 [F45]  д.б. = [Окр(Сум(F46:F48),1)] {" &amp; ROUND(SUM(F46:F48),1) &amp; "}.")," ")</f>
        <v xml:space="preserve">  </v>
      </c>
    </row>
    <row r="46" spans="1:8" ht="45" customHeight="1" x14ac:dyDescent="0.25">
      <c r="A46" s="2" t="s">
        <v>113</v>
      </c>
      <c r="B46" s="1" t="s">
        <v>114</v>
      </c>
      <c r="C46" s="1" t="s">
        <v>95</v>
      </c>
      <c r="D46" s="7"/>
      <c r="E46" s="7"/>
      <c r="F46" s="7"/>
      <c r="G46" s="7"/>
    </row>
    <row r="47" spans="1:8" ht="45" customHeight="1" x14ac:dyDescent="0.25">
      <c r="A47" s="2" t="s">
        <v>115</v>
      </c>
      <c r="B47" s="1" t="s">
        <v>116</v>
      </c>
      <c r="C47" s="1" t="s">
        <v>98</v>
      </c>
      <c r="D47" s="7"/>
      <c r="E47" s="7"/>
      <c r="F47" s="7"/>
      <c r="G47" s="7"/>
    </row>
    <row r="48" spans="1:8" ht="45" customHeight="1" x14ac:dyDescent="0.25">
      <c r="A48" s="2" t="s">
        <v>117</v>
      </c>
      <c r="B48" s="1" t="s">
        <v>118</v>
      </c>
      <c r="C48" s="1" t="s">
        <v>100</v>
      </c>
      <c r="D48" s="7"/>
      <c r="E48" s="7"/>
      <c r="F48" s="7"/>
      <c r="G48" s="7"/>
    </row>
    <row r="49" spans="1:8" ht="45" customHeight="1" x14ac:dyDescent="0.25">
      <c r="A49" s="2" t="s">
        <v>119</v>
      </c>
      <c r="B49" s="1" t="s">
        <v>120</v>
      </c>
      <c r="C49" s="1" t="s">
        <v>121</v>
      </c>
      <c r="D49" s="7"/>
      <c r="E49" s="7"/>
      <c r="F49" s="7"/>
      <c r="G49" s="7"/>
      <c r="H49" s="3" t="str">
        <f>IFERROR(IF(D49&gt;D50," "," Стр. 42, Гр. 1 [D49]  д.б. &gt; [D50] {" &amp; D50 &amp; "}.")," ") &amp; IFERROR(IF(F49&gt;F50," "," Стр. 42, Гр. 3 [F49]  д.б. &gt; [F50] {" &amp; F50 &amp; "}.")," ")</f>
        <v xml:space="preserve"> Стр. 42, Гр. 1 [D49]  д.б. &gt; [D50] {}. Стр. 42, Гр. 3 [F49]  д.б. &gt; [F50] {}.</v>
      </c>
    </row>
    <row r="50" spans="1:8" ht="45" customHeight="1" x14ac:dyDescent="0.25">
      <c r="A50" s="2" t="s">
        <v>122</v>
      </c>
      <c r="B50" s="1" t="s">
        <v>123</v>
      </c>
      <c r="C50" s="1" t="s">
        <v>124</v>
      </c>
      <c r="D50" s="7"/>
      <c r="E50" s="7"/>
      <c r="F50" s="7"/>
      <c r="G50" s="7"/>
    </row>
    <row r="51" spans="1:8" ht="45" customHeight="1" x14ac:dyDescent="0.25">
      <c r="A51" s="2" t="s">
        <v>125</v>
      </c>
      <c r="B51" s="1" t="s">
        <v>126</v>
      </c>
      <c r="C51" s="1" t="s">
        <v>127</v>
      </c>
      <c r="D51" s="7"/>
      <c r="E51" s="7"/>
      <c r="F51" s="7"/>
      <c r="G51" s="7"/>
    </row>
    <row r="52" spans="1:8" ht="45" customHeight="1" x14ac:dyDescent="0.25">
      <c r="A52" s="2" t="s">
        <v>128</v>
      </c>
      <c r="B52" s="1" t="s">
        <v>129</v>
      </c>
      <c r="C52" s="1" t="s">
        <v>130</v>
      </c>
      <c r="D52" s="7"/>
      <c r="E52" s="7"/>
      <c r="F52" s="7"/>
      <c r="G52" s="7"/>
    </row>
    <row r="53" spans="1:8" ht="45" customHeight="1" x14ac:dyDescent="0.25">
      <c r="A53" s="2" t="s">
        <v>131</v>
      </c>
      <c r="B53" s="1" t="s">
        <v>132</v>
      </c>
      <c r="C53" s="1" t="s">
        <v>133</v>
      </c>
      <c r="D53" s="7"/>
      <c r="E53" s="7"/>
      <c r="F53" s="7"/>
      <c r="G53" s="7"/>
    </row>
    <row r="54" spans="1:8" ht="45" customHeight="1" x14ac:dyDescent="0.25">
      <c r="A54" s="2" t="s">
        <v>134</v>
      </c>
      <c r="B54" s="1" t="s">
        <v>135</v>
      </c>
      <c r="C54" s="1" t="s">
        <v>136</v>
      </c>
      <c r="D54" s="7"/>
      <c r="E54" s="7"/>
      <c r="F54" s="7"/>
      <c r="G54" s="7"/>
    </row>
    <row r="55" spans="1:8" ht="45" customHeight="1" x14ac:dyDescent="0.25">
      <c r="A55" s="2" t="s">
        <v>137</v>
      </c>
      <c r="B55" s="1" t="s">
        <v>138</v>
      </c>
      <c r="C55" s="1" t="s">
        <v>139</v>
      </c>
      <c r="D55" s="7"/>
      <c r="E55" s="7"/>
      <c r="F55" s="7"/>
      <c r="G55" s="7"/>
    </row>
    <row r="56" spans="1:8" ht="45" customHeight="1" x14ac:dyDescent="0.25">
      <c r="A56" s="2" t="s">
        <v>140</v>
      </c>
      <c r="B56" s="1" t="s">
        <v>141</v>
      </c>
      <c r="C56" s="1" t="s">
        <v>142</v>
      </c>
      <c r="D56" s="7"/>
      <c r="E56" s="7"/>
      <c r="F56" s="7"/>
      <c r="G56" s="7"/>
      <c r="H56" s="3" t="str">
        <f>IFERROR(IF(D56&gt;D57," "," Стр. 49, Гр. 1 [D56]  д.б. &gt; [D57] {" &amp; D57 &amp; "}.")," ") &amp; IFERROR(IF(F56&gt;F57," "," Стр. 49, Гр. 3 [F56]  д.б. &gt; [F57] {" &amp; F57 &amp; "}.")," ")</f>
        <v xml:space="preserve"> Стр. 49, Гр. 1 [D56]  д.б. &gt; [D57] {}. Стр. 49, Гр. 3 [F56]  д.б. &gt; [F57] {}.</v>
      </c>
    </row>
    <row r="57" spans="1:8" ht="45" customHeight="1" x14ac:dyDescent="0.25">
      <c r="A57" s="2" t="s">
        <v>143</v>
      </c>
      <c r="B57" s="1" t="s">
        <v>144</v>
      </c>
      <c r="C57" s="1" t="s">
        <v>145</v>
      </c>
      <c r="D57" s="7"/>
      <c r="E57" s="7"/>
      <c r="F57" s="7"/>
      <c r="G57" s="7"/>
    </row>
    <row r="58" spans="1:8" ht="45" customHeight="1" x14ac:dyDescent="0.25">
      <c r="A58" s="2" t="s">
        <v>146</v>
      </c>
      <c r="B58" s="1" t="s">
        <v>147</v>
      </c>
      <c r="C58" s="1" t="s">
        <v>148</v>
      </c>
      <c r="D58" s="7"/>
      <c r="E58" s="7"/>
      <c r="F58" s="7"/>
      <c r="G58" s="7"/>
    </row>
    <row r="59" spans="1:8" ht="45" customHeight="1" x14ac:dyDescent="0.25">
      <c r="A59" s="2" t="s">
        <v>149</v>
      </c>
      <c r="B59" s="1" t="s">
        <v>150</v>
      </c>
      <c r="C59" s="1" t="s">
        <v>151</v>
      </c>
      <c r="D59" s="7"/>
      <c r="E59" s="7"/>
      <c r="F59" s="7"/>
      <c r="G59" s="7"/>
    </row>
    <row r="60" spans="1:8" ht="45" customHeight="1" x14ac:dyDescent="0.25">
      <c r="A60" s="2" t="s">
        <v>152</v>
      </c>
      <c r="B60" s="1" t="s">
        <v>153</v>
      </c>
      <c r="C60" s="1" t="s">
        <v>154</v>
      </c>
      <c r="D60" s="7"/>
      <c r="E60" s="7"/>
      <c r="F60" s="7"/>
      <c r="G60" s="7"/>
    </row>
    <row r="61" spans="1:8" ht="45" customHeight="1" x14ac:dyDescent="0.25">
      <c r="A61" s="2" t="s">
        <v>155</v>
      </c>
      <c r="B61" s="1" t="s">
        <v>156</v>
      </c>
      <c r="C61" s="1" t="s">
        <v>157</v>
      </c>
      <c r="D61" s="7"/>
      <c r="E61" s="7"/>
      <c r="F61" s="7"/>
      <c r="G61" s="7"/>
    </row>
    <row r="62" spans="1:8" ht="45" customHeight="1" x14ac:dyDescent="0.25">
      <c r="A62" s="2" t="s">
        <v>158</v>
      </c>
      <c r="B62" s="1" t="s">
        <v>159</v>
      </c>
      <c r="C62" s="1" t="s">
        <v>160</v>
      </c>
      <c r="D62" s="7"/>
      <c r="E62" s="7"/>
      <c r="F62" s="7"/>
      <c r="G62" s="7"/>
    </row>
    <row r="63" spans="1:8" ht="45" customHeight="1" x14ac:dyDescent="0.25">
      <c r="A63" s="2" t="s">
        <v>161</v>
      </c>
      <c r="B63" s="1" t="s">
        <v>162</v>
      </c>
      <c r="C63" s="1" t="s">
        <v>163</v>
      </c>
      <c r="D63" s="7"/>
      <c r="E63" s="7"/>
      <c r="F63" s="7"/>
      <c r="G63" s="7"/>
    </row>
    <row r="64" spans="1:8" ht="45" customHeight="1" x14ac:dyDescent="0.25">
      <c r="A64" s="2" t="s">
        <v>164</v>
      </c>
      <c r="B64" s="1" t="s">
        <v>165</v>
      </c>
      <c r="C64" s="1" t="s">
        <v>166</v>
      </c>
      <c r="D64" s="7"/>
      <c r="E64" s="7"/>
      <c r="F64" s="7"/>
      <c r="G64" s="7"/>
    </row>
    <row r="65" spans="1:7" ht="45" customHeight="1" x14ac:dyDescent="0.25">
      <c r="A65" s="2" t="s">
        <v>167</v>
      </c>
      <c r="B65" s="1" t="s">
        <v>168</v>
      </c>
      <c r="C65" s="1" t="s">
        <v>169</v>
      </c>
      <c r="D65" s="7"/>
      <c r="E65" s="7"/>
      <c r="F65" s="7"/>
      <c r="G65" s="7"/>
    </row>
    <row r="66" spans="1:7" ht="45" customHeight="1" x14ac:dyDescent="0.25">
      <c r="A66" s="2" t="s">
        <v>170</v>
      </c>
      <c r="B66" s="1" t="s">
        <v>171</v>
      </c>
      <c r="C66" s="1" t="s">
        <v>172</v>
      </c>
      <c r="D66" s="7"/>
      <c r="E66" s="7"/>
      <c r="F66" s="7"/>
      <c r="G66" s="7"/>
    </row>
    <row r="68" spans="1:7" x14ac:dyDescent="0.25">
      <c r="A68" s="6" t="s">
        <v>173</v>
      </c>
    </row>
    <row r="69" spans="1:7" ht="75" customHeight="1" x14ac:dyDescent="0.25">
      <c r="A69" s="12" t="s">
        <v>174</v>
      </c>
      <c r="B69" s="12"/>
      <c r="C69" s="12"/>
      <c r="D69" s="12"/>
      <c r="E69" s="12"/>
      <c r="F69" s="12"/>
    </row>
    <row r="70" spans="1:7" x14ac:dyDescent="0.25">
      <c r="A70" s="6" t="s">
        <v>175</v>
      </c>
    </row>
    <row r="71" spans="1:7" ht="75" customHeight="1" x14ac:dyDescent="0.25">
      <c r="A71" s="13" t="s">
        <v>1</v>
      </c>
      <c r="B71" s="13"/>
      <c r="C71" s="13"/>
      <c r="D71" s="13"/>
      <c r="E71" s="13"/>
      <c r="F71" s="13"/>
    </row>
    <row r="72" spans="1:7" x14ac:dyDescent="0.25">
      <c r="A72" s="6" t="s">
        <v>176</v>
      </c>
    </row>
    <row r="73" spans="1:7" x14ac:dyDescent="0.25">
      <c r="A73" t="s">
        <v>177</v>
      </c>
      <c r="B73" s="13" t="s">
        <v>1</v>
      </c>
      <c r="C73" s="13"/>
      <c r="D73" s="13"/>
      <c r="E73" s="13"/>
    </row>
    <row r="74" spans="1:7" x14ac:dyDescent="0.25">
      <c r="A74" t="s">
        <v>178</v>
      </c>
      <c r="B74" s="13" t="s">
        <v>1</v>
      </c>
      <c r="C74" s="13"/>
      <c r="D74" s="13"/>
      <c r="E74" s="13"/>
    </row>
    <row r="75" spans="1:7" x14ac:dyDescent="0.25">
      <c r="A75" t="s">
        <v>179</v>
      </c>
      <c r="B75" s="13" t="s">
        <v>1</v>
      </c>
      <c r="C75" s="13"/>
      <c r="D75" s="13"/>
      <c r="E75" s="13"/>
    </row>
    <row r="76" spans="1:7" x14ac:dyDescent="0.25">
      <c r="A76" t="s">
        <v>180</v>
      </c>
      <c r="B76" s="13" t="s">
        <v>1</v>
      </c>
      <c r="C76" s="13"/>
      <c r="D76" s="13"/>
      <c r="E76" s="13"/>
    </row>
    <row r="77" spans="1:7" x14ac:dyDescent="0.25">
      <c r="A77" t="s">
        <v>181</v>
      </c>
      <c r="B77" s="13" t="s">
        <v>1</v>
      </c>
      <c r="C77" s="13"/>
      <c r="D77" s="13"/>
      <c r="E77" s="13"/>
    </row>
  </sheetData>
  <sheetProtection password="CF66" sheet="1" objects="1" scenarios="1" formatColumns="0" formatRows="0"/>
  <mergeCells count="16">
    <mergeCell ref="B73:E73"/>
    <mergeCell ref="B74:E74"/>
    <mergeCell ref="B75:E75"/>
    <mergeCell ref="B76:E76"/>
    <mergeCell ref="B77:E77"/>
    <mergeCell ref="D6:G6"/>
    <mergeCell ref="D10:G10"/>
    <mergeCell ref="D16:G16"/>
    <mergeCell ref="A69:F69"/>
    <mergeCell ref="A71:F71"/>
    <mergeCell ref="A1:G1"/>
    <mergeCell ref="A2:A4"/>
    <mergeCell ref="B2:B4"/>
    <mergeCell ref="C2:C4"/>
    <mergeCell ref="D2:E2"/>
    <mergeCell ref="F2:G2"/>
  </mergeCells>
  <conditionalFormatting sqref="D5">
    <cfRule type="cellIs" dxfId="27" priority="1" operator="notEqual">
      <formula>ROUND(SUM(D7:D8)+SUM(D52:D56)+SUM(D58:D66),1)</formula>
    </cfRule>
  </conditionalFormatting>
  <conditionalFormatting sqref="F5">
    <cfRule type="cellIs" dxfId="26" priority="2" operator="notEqual">
      <formula>ROUND(SUM(F7:F8)+SUM(F52:F56)+SUM(F58:F66),1)</formula>
    </cfRule>
  </conditionalFormatting>
  <conditionalFormatting sqref="D8">
    <cfRule type="cellIs" dxfId="25" priority="3" operator="notEqual">
      <formula>ROUND(D9+D15+D49+D51,1)</formula>
    </cfRule>
  </conditionalFormatting>
  <conditionalFormatting sqref="F8">
    <cfRule type="cellIs" dxfId="24" priority="4" operator="notEqual">
      <formula>ROUND(F9+F15+F49+F51,1)</formula>
    </cfRule>
  </conditionalFormatting>
  <conditionalFormatting sqref="D9">
    <cfRule type="cellIs" dxfId="23" priority="5" operator="notEqual">
      <formula>ROUND(SUM(D11:D14),1)</formula>
    </cfRule>
  </conditionalFormatting>
  <conditionalFormatting sqref="F9">
    <cfRule type="cellIs" dxfId="22" priority="6" operator="notEqual">
      <formula>ROUND(SUM(F11:F14),1)</formula>
    </cfRule>
  </conditionalFormatting>
  <conditionalFormatting sqref="D15">
    <cfRule type="cellIs" dxfId="21" priority="7" operator="notEqual">
      <formula>ROUND(D17+D21+D25+SUM(D29:D32)+D35+D38+D45,1)</formula>
    </cfRule>
  </conditionalFormatting>
  <conditionalFormatting sqref="F15">
    <cfRule type="cellIs" dxfId="20" priority="8" operator="notEqual">
      <formula>ROUND(F17+F21+F25+SUM(F29:F32)+F35+F38+F45,1)</formula>
    </cfRule>
  </conditionalFormatting>
  <conditionalFormatting sqref="D17">
    <cfRule type="cellIs" dxfId="19" priority="9" operator="notEqual">
      <formula>ROUND(SUM(D18:D20),1)</formula>
    </cfRule>
  </conditionalFormatting>
  <conditionalFormatting sqref="F17">
    <cfRule type="cellIs" dxfId="18" priority="10" operator="notEqual">
      <formula>ROUND(SUM(F18:F20),1)</formula>
    </cfRule>
  </conditionalFormatting>
  <conditionalFormatting sqref="D21">
    <cfRule type="cellIs" dxfId="17" priority="11" operator="notEqual">
      <formula>ROUND(SUM(D22:D24),1)</formula>
    </cfRule>
  </conditionalFormatting>
  <conditionalFormatting sqref="F21">
    <cfRule type="cellIs" dxfId="16" priority="12" operator="notEqual">
      <formula>ROUND(SUM(F22:F24),1)</formula>
    </cfRule>
  </conditionalFormatting>
  <conditionalFormatting sqref="D25">
    <cfRule type="cellIs" dxfId="15" priority="13" operator="notEqual">
      <formula>ROUND(SUM(D26:D28),1)</formula>
    </cfRule>
  </conditionalFormatting>
  <conditionalFormatting sqref="F25">
    <cfRule type="cellIs" dxfId="14" priority="14" operator="notEqual">
      <formula>ROUND(SUM(F26:F28),1)</formula>
    </cfRule>
  </conditionalFormatting>
  <conditionalFormatting sqref="D32">
    <cfRule type="cellIs" dxfId="13" priority="15" operator="notEqual">
      <formula>ROUND(SUM(D33:D34),1)</formula>
    </cfRule>
  </conditionalFormatting>
  <conditionalFormatting sqref="F32">
    <cfRule type="cellIs" dxfId="12" priority="16" operator="notEqual">
      <formula>ROUND(SUM(F33:F34),1)</formula>
    </cfRule>
  </conditionalFormatting>
  <conditionalFormatting sqref="D35">
    <cfRule type="cellIs" dxfId="11" priority="17" operator="notEqual">
      <formula>ROUND(SUM(D36:D37),1)</formula>
    </cfRule>
  </conditionalFormatting>
  <conditionalFormatting sqref="F35">
    <cfRule type="cellIs" dxfId="10" priority="18" operator="notEqual">
      <formula>ROUND(SUM(F36:F37),1)</formula>
    </cfRule>
  </conditionalFormatting>
  <conditionalFormatting sqref="D38">
    <cfRule type="cellIs" dxfId="9" priority="19" operator="notEqual">
      <formula>ROUND(SUM(D39:D42),1)</formula>
    </cfRule>
  </conditionalFormatting>
  <conditionalFormatting sqref="F38">
    <cfRule type="cellIs" dxfId="8" priority="20" operator="notEqual">
      <formula>ROUND(SUM(F39:F42),1)</formula>
    </cfRule>
  </conditionalFormatting>
  <conditionalFormatting sqref="D42">
    <cfRule type="cellIs" dxfId="7" priority="21" operator="notEqual">
      <formula>ROUND(SUM(D43:D44),1)</formula>
    </cfRule>
  </conditionalFormatting>
  <conditionalFormatting sqref="F42">
    <cfRule type="cellIs" dxfId="6" priority="22" operator="notEqual">
      <formula>ROUND(SUM(F43:F44),1)</formula>
    </cfRule>
  </conditionalFormatting>
  <conditionalFormatting sqref="D45">
    <cfRule type="cellIs" dxfId="5" priority="23" operator="notEqual">
      <formula>ROUND(SUM(D46:D48),1)</formula>
    </cfRule>
  </conditionalFormatting>
  <conditionalFormatting sqref="F45">
    <cfRule type="cellIs" dxfId="4" priority="24" operator="notEqual">
      <formula>ROUND(SUM(F46:F48),1)</formula>
    </cfRule>
  </conditionalFormatting>
  <conditionalFormatting sqref="D49">
    <cfRule type="cellIs" dxfId="3" priority="25" operator="lessThanOrEqual">
      <formula>D50</formula>
    </cfRule>
  </conditionalFormatting>
  <conditionalFormatting sqref="F49">
    <cfRule type="cellIs" dxfId="2" priority="26" operator="lessThanOrEqual">
      <formula>F50</formula>
    </cfRule>
  </conditionalFormatting>
  <conditionalFormatting sqref="D56">
    <cfRule type="cellIs" dxfId="1" priority="27" operator="lessThanOrEqual">
      <formula>D57</formula>
    </cfRule>
  </conditionalFormatting>
  <conditionalFormatting sqref="F56">
    <cfRule type="cellIs" dxfId="0" priority="28" operator="lessThanOrEqual">
      <formula>F57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2025-12-10T11:14:08Z</dcterms:created>
  <dcterms:modified xsi:type="dcterms:W3CDTF">2025-12-10T12:10:18Z</dcterms:modified>
</cp:coreProperties>
</file>