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7" i="2" l="1"/>
  <c r="K16" i="2"/>
  <c r="K15" i="2"/>
  <c r="K14" i="2"/>
  <c r="K13" i="2"/>
  <c r="K12" i="2"/>
  <c r="K11" i="2"/>
  <c r="K10" i="2"/>
  <c r="K9" i="2"/>
  <c r="K8" i="2"/>
  <c r="K7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<sst xmlns="http://schemas.openxmlformats.org/spreadsheetml/2006/main" count="68" uniqueCount="60">
  <si>
    <t>Код страны:</t>
  </si>
  <si>
    <t/>
  </si>
  <si>
    <t>Страна:</t>
  </si>
  <si>
    <t>Код шаблона</t>
  </si>
  <si>
    <t>S18.8.3.1</t>
  </si>
  <si>
    <t>Название секции</t>
  </si>
  <si>
    <t>S18.Вопросник № 08 по статистике транспорта</t>
  </si>
  <si>
    <t>Название формы</t>
  </si>
  <si>
    <t>8.3.1.Перевозки пассажиров и пассажирооборот предприятий транспорта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</si>
  <si>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</si>
  <si>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</si>
  <si>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</si>
  <si>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</si>
  <si>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</si>
  <si>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</si>
  <si>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</si>
  <si>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</si>
  <si>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пассажиров, тыс. человек</t>
  </si>
  <si>
    <t>Пассажирооборот, млн. пассажиро-километров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</si>
  <si>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</si>
  <si>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</si>
  <si>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</si>
  <si>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</si>
  <si>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</si>
  <si>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</si>
  <si>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</si>
  <si>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</si>
  <si>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</si>
  <si>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   в том числе:</t>
  </si>
  <si>
    <t>      железнодорожный</t>
  </si>
  <si>
    <t>02</t>
  </si>
  <si>
    <t>      автобусный</t>
  </si>
  <si>
    <t>03</t>
  </si>
  <si>
    <t>         из него автобусами физических лиц</t>
  </si>
  <si>
    <t>04</t>
  </si>
  <si>
    <t>      морской</t>
  </si>
  <si>
    <t>05</t>
  </si>
  <si>
    <t>      внутренний водный</t>
  </si>
  <si>
    <t>06</t>
  </si>
  <si>
    <t>      воздушный</t>
  </si>
  <si>
    <t>07</t>
  </si>
  <si>
    <t>      легковой таксомоторный</t>
  </si>
  <si>
    <t>08</t>
  </si>
  <si>
    <t>         из него автомобилями физических лиц</t>
  </si>
  <si>
    <t>09</t>
  </si>
  <si>
    <t>      троллейбусный</t>
  </si>
  <si>
    <t>10</t>
  </si>
  <si>
    <t>      метрополитенный</t>
  </si>
  <si>
    <t>11</t>
  </si>
  <si>
    <t>      трамвайный</t>
  </si>
  <si>
    <t>12</t>
  </si>
  <si>
    <t>Примечание</t>
  </si>
  <si>
    <t>Значность граф 1,  2, 4, 5 - 9 знаков, в том числе 1 знак после запятой; графы  3 и 6 - 5 знаков, 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</si>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</sst>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46022.402754629627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42.425781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 в % к "&amp;YEAR(Титул!B8)-1&amp;""</f>
        <v>2025 в % к 2024</v>
      </c>
      <c r="F3" s="1" t="str">
        <f>"Справочно: "&amp;YEAR(Титул!B8)-1&amp;" в % к "&amp;YEAR(Титул!B8)-2&amp;""</f>
        <v>Справочно: 2024 в % к 2023</v>
      </c>
      <c r="G3" s="1" t="str">
        <f>""&amp;YEAR(Титул!B8)+0&amp;""</f>
        <v>2025</v>
      </c>
      <c r="H3" s="1" t="str">
        <f>""&amp;YEAR(Титул!B8)-1&amp;""</f>
        <v>2024</v>
      </c>
      <c r="I3" s="1" t="str">
        <f>""&amp;YEAR(Титул!B8)+0&amp;" в % к "&amp;YEAR(Титул!B8)-1&amp;""</f>
        <v>2025 в % к 2024</v>
      </c>
      <c r="J3" s="1" t="str">
        <f>"Справочно: "&amp;YEAR(Титул!B8)-1&amp;" в % к "&amp;YEAR(Титул!B8)-2&amp;""</f>
        <v>Справочно: 2024 в % к 2023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IFERROR(IF(C5=ROUND(SUM(C7:C8)+SUM(C10:C13)+SUM(C15:C17),1)," "," Стр. 01, Гр. 1 [C5]  д.б. = [Окр(Сум(C7:C8)+Сум(C10:C13)+Сум(C15:C17),1)] {" &amp; ROUND(SUM(C7:C8)+SUM(C10:C13)+SUM(C15:C17),1) &amp; "}.")," ") &amp; IFERROR(IF(D5=ROUND(SUM(D7:D8)+SUM(D10:D13)+SUM(D15:D17),1)," "," Стр. 01, Гр. 2 [D5]  д.б. = [Окр(Сум(D7:D8)+Сум(D10:D13)+Сум(D15:D17),1)] {" &amp; ROUND(SUM(D7:D8)+SUM(D10:D13)+SUM(D15:D17),1) &amp; "}.")," ") &amp; IFERROR(IF(E5=ROUND(C5/D5*100,1)," "," Стр. 01, Гр. 3 [E5]  д.б. = [Окр(C5/D5*100,1)] {" &amp; ROUND(C5/D5*100,1) &amp; "}.")," ") &amp; IFERROR(IF(G5=ROUND(SUM(G7:G8)+SUM(G10:G13)+SUM(G15:G17),1)," "," Стр. 01, Гр. 5 [G5]  д.б. = [Окр(Сум(G7:G8)+Сум(G10:G13)+Сум(G15:G17),1)] {" &amp; ROUND(SUM(G7:G8)+SUM(G10:G13)+SUM(G15:G17),1) &amp; "}.")," ") &amp; IFERROR(IF(H5=ROUND(SUM(H7:H8)+SUM(H10:H13)+SUM(H15:H17),1)," "," Стр. 01, Гр. 6 [H5]  д.б. = [Окр(Сум(H7:H8)+Сум(H10:H13)+Сум(H15:H17),1)] {" &amp; ROUND(SUM(H7:H8)+SUM(H10:H13)+SUM(H15:H17),1) &amp; "}.")," ") &amp; IFERROR(IF(I5=ROUND(G5/H5*100,1)," "," Стр. 01, Гр. 7 [I5]  д.б. = [Окр(G5/H5*100,1)] {" &amp; ROUND(G5/H5*100,1) &amp; "}.")," ")</f>
        <v xml:space="preserve">      </v>
      </c>
    </row>
    <row r="6" spans="1:11" ht="30" customHeight="1" x14ac:dyDescent="0.25">
      <c r="A6" s="2" t="s">
        <v>28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  <c r="I7" s="7"/>
      <c r="J7" s="7"/>
      <c r="K7" s="3" t="str">
        <f>IFERROR(IF(E7=ROUND(C7/D7*100,1)," "," Стр. 02, Гр. 3 [E7]  д.б. = [Окр(C7/D7*100,1)] {" &amp; ROUND(C7/D7*100,1) &amp; "}.")," ") &amp; IFERROR(IF(I7=ROUND(G7/H7*100,1)," "," Стр. 02, Гр. 7 [I7]  д.б. = [Окр(G7/H7*100,1)] {" &amp; ROUND(G7/H7*100,1) &amp; "}.")," ")</f>
        <v xml:space="preserve">  </v>
      </c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IFERROR(IF(E8=ROUND(C8/D8*100,1)," "," Стр. 03, Гр. 3 [E8]  д.б. = [Окр(C8/D8*100,1)] {" &amp; ROUND(C8/D8*100,1) &amp; "}.")," ") &amp; IFERROR(IF(I8=ROUND(G8/H8*100,1)," "," Стр. 03, Гр. 7 [I8]  д.б. = [Окр(G8/H8*100,1)] {" &amp; ROUND(G8/H8*100,1)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IFERROR(IF(C9&lt;C8," "," Стр. 04, Гр. 1 [C9]  д.б. &lt; [C8] {" &amp; C8 &amp; "}.")," ") &amp; IFERROR(IF(D9&lt;D8," "," Стр. 04, Гр. 2 [D9]  д.б. &lt; [D8] {" &amp; D8 &amp; "}.")," ") &amp; IFERROR(IF(E9=ROUND(C9/D9*100,1)," "," Стр. 04, Гр. 3 [E9]  д.б. = [Окр(C9/D9*100,1)] {" &amp; ROUND(C9/D9*100,1) &amp; "}.")," ") &amp; IFERROR(IF(G9&lt;G8," "," Стр. 04, Гр. 5 [G9]  д.б. &lt; [G8] {" &amp; G8 &amp; "}.")," ") &amp; IFERROR(IF(H9&lt;H8," "," Стр. 04, Гр. 6 [H9]  д.б. &lt; [H8] {" &amp; H8 &amp; "}.")," ") &amp; IFERROR(IF(I9=ROUND(G9/H9*100,1)," "," Стр. 04, Гр. 7 [I9]  д.б. = [Окр(G9/H9*100,1)] {" &amp; ROUND(G9/H9*100,1) &amp; "}.")," ")</f>
        <v xml:space="preserve"> Стр. 04, Гр. 1 [C9]  д.б. &lt; [C8] {}. Стр. 04, Гр. 2 [D9]  д.б. &lt; [D8] {}.  Стр. 04, Гр. 5 [G9]  д.б. &lt; [G8] {}. Стр. 04, Гр. 6 [H9]  д.б. &lt; [H8] {}.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IFERROR(IF(E10=ROUND(C10/D10*100,1)," "," Стр. 05, Гр. 3 [E10]  д.б. = [Окр(C10/D10*100,1)] {" &amp; ROUND(C10/D10*100,1) &amp; "}.")," ") &amp; IFERROR(IF(I10=ROUND(G10/H10*100,1)," "," Стр. 05, Гр. 7 [I10]  д.б. = [Окр(G10/H10*100,1)] {" &amp; ROUND(G10/H10*100,1) &amp; "}.")," ")</f>
        <v xml:space="preserve"> 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IFERROR(IF(E11=ROUND(C11/D11*100,1)," "," Стр. 06, Гр. 3 [E11]  д.б. = [Окр(C11/D11*100,1)] {" &amp; ROUND(C11/D11*100,1) &amp; "}.")," ") &amp; IFERROR(IF(I11=ROUND(G11/H11*100,1)," "," Стр. 06, Гр. 7 [I11]  д.б. = [Окр(G11/H11*100,1)] {" &amp; ROUND(G11/H11*100,1) &amp; "}.")," ")</f>
        <v xml:space="preserve">  </v>
      </c>
    </row>
    <row r="12" spans="1:11" ht="3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7"/>
      <c r="I12" s="7"/>
      <c r="J12" s="7"/>
      <c r="K12" s="3" t="str">
        <f>IFERROR(IF(E12=ROUND(C12/D12*100,1)," "," Стр. 07, Гр. 3 [E12]  д.б. = [Окр(C12/D12*100,1)] {" &amp; ROUND(C12/D12*100,1) &amp; "}.")," ") &amp; IFERROR(IF(I12=ROUND(G12/H12*100,1)," "," Стр. 07, Гр. 7 [I12]  д.б. = [Окр(G12/H12*100,1)] {" &amp; ROUND(G12/H12*100,1) &amp; "}.")," ")</f>
        <v xml:space="preserve">  </v>
      </c>
    </row>
    <row r="13" spans="1:11" ht="30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IFERROR(IF(E13=ROUND(C13/D13*100,1)," "," Стр. 08, Гр. 3 [E13]  д.б. = [Окр(C13/D13*100,1)] {" &amp; ROUND(C13/D13*100,1) &amp; "}.")," ") &amp; IFERROR(IF(I13=ROUND(G13/H13*100,1)," "," Стр. 08, Гр. 7 [I13]  д.б. = [Окр(G13/H13*100,1)] {" &amp; ROUND(G13/H13*100,1) &amp; "}.")," ")</f>
        <v xml:space="preserve">  </v>
      </c>
    </row>
    <row r="14" spans="1:11" ht="30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7"/>
      <c r="H14" s="7"/>
      <c r="I14" s="7"/>
      <c r="J14" s="7"/>
      <c r="K14" s="3" t="str">
        <f>IFERROR(IF(C14&lt;C13," "," Стр. 09, Гр. 1 [C14]  д.б. &lt; [C13] {" &amp; C13 &amp; "}.")," ") &amp; IFERROR(IF(D14&lt;D13," "," Стр. 09, Гр. 2 [D14]  д.б. &lt; [D13] {" &amp; D13 &amp; "}.")," ") &amp; IFERROR(IF(E14=ROUND(C14/D14*100,1)," "," Стр. 09, Гр. 3 [E14]  д.б. = [Окр(C14/D14*100,1)] {" &amp; ROUND(C14/D14*100,1) &amp; "}.")," ") &amp; IFERROR(IF(G14&lt;G13," "," Стр. 09, Гр. 5 [G14]  д.б. &lt; [G13] {" &amp; G13 &amp; "}.")," ") &amp; IFERROR(IF(H14&lt;H13," "," Стр. 09, Гр. 6 [H14]  д.б. &lt; [H13] {" &amp; H13 &amp; "}.")," ") &amp; IFERROR(IF(I14=ROUND(G14/H14*100,1)," "," Стр. 09, Гр. 7 [I14]  д.б. = [Окр(G14/H14*100,1)] {" &amp; ROUND(G14/H14*100,1) &amp; "}.")," ")</f>
        <v xml:space="preserve"> Стр. 09, Гр. 1 [C14]  д.б. &lt; [C13] {}. Стр. 09, Гр. 2 [D14]  д.б. &lt; [D13] {}.  Стр. 09, Гр. 5 [G14]  д.б. &lt; [G13] {}. Стр. 09, Гр. 6 [H14]  д.б. &lt; [H13] {}. </v>
      </c>
    </row>
    <row r="15" spans="1:11" ht="30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IFERROR(IF(E15=ROUND(C15/D15*100,1)," "," Стр. 10, Гр. 3 [E15]  д.б. = [Окр(C15/D15*100,1)] {" &amp; ROUND(C15/D15*100,1) &amp; "}.")," ") &amp; IFERROR(IF(I15=ROUND(G15/H15*100,1)," "," Стр. 10, Гр. 7 [I15]  д.б. = [Окр(G15/H15*100,1)] {" &amp; ROUND(G15/H15*100,1) &amp; "}.")," ")</f>
        <v xml:space="preserve">  </v>
      </c>
    </row>
    <row r="16" spans="1:11" ht="30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IFERROR(IF(E16=ROUND(C16/D16*100,1)," "," Стр. 11, Гр. 3 [E16]  д.б. = [Окр(C16/D16*100,1)] {" &amp; ROUND(C16/D16*100,1) &amp; "}.")," ") &amp; IFERROR(IF(I16=ROUND(G16/H16*100,1)," "," Стр. 11, Гр. 7 [I16]  д.б. = [Окр(G16/H16*100,1)] {" &amp; ROUND(G16/H16*100,1) &amp; "}.")," ")</f>
        <v xml:space="preserve">  </v>
      </c>
    </row>
    <row r="17" spans="1:11" ht="30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IFERROR(IF(E17=ROUND(C17/D17*100,1)," "," Стр. 12, Гр. 3 [E17]  д.б. = [Окр(C17/D17*100,1)] {" &amp; ROUND(C17/D17*100,1) &amp; "}.")," ") &amp; IFERROR(IF(I17=ROUND(G17/H17*100,1)," "," Стр. 12, Гр. 7 [I17]  д.б. = [Окр(G17/H17*100,1)] {" &amp; ROUND(G17/H17*100,1) &amp; "}.")," ")</f>
        <v xml:space="preserve">  </v>
      </c>
    </row>
    <row r="19" spans="1:11" x14ac:dyDescent="0.25">
      <c r="A19" s="6" t="s">
        <v>51</v>
      </c>
    </row>
    <row r="20" spans="1:11" ht="75" customHeight="1" x14ac:dyDescent="0.25">
      <c r="A20" s="12" t="s">
        <v>52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5">
      <c r="A21" s="6" t="s">
        <v>53</v>
      </c>
    </row>
    <row r="22" spans="1:11" ht="75" customHeight="1" x14ac:dyDescent="0.25">
      <c r="A22" s="13" t="s">
        <v>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1" x14ac:dyDescent="0.25">
      <c r="A23" s="6" t="s">
        <v>54</v>
      </c>
    </row>
    <row r="24" spans="1:11" x14ac:dyDescent="0.25">
      <c r="A24" t="s">
        <v>55</v>
      </c>
      <c r="B24" s="13" t="s">
        <v>1</v>
      </c>
      <c r="C24" s="13"/>
      <c r="D24" s="13"/>
      <c r="E24" s="13"/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3">
    <mergeCell ref="B26:E26"/>
    <mergeCell ref="B27:E27"/>
    <mergeCell ref="B28:E28"/>
    <mergeCell ref="C6:J6"/>
    <mergeCell ref="A20:J20"/>
    <mergeCell ref="A22:J22"/>
    <mergeCell ref="B24:E24"/>
    <mergeCell ref="B25:E25"/>
    <mergeCell ref="A1:J1"/>
    <mergeCell ref="A2:A4"/>
    <mergeCell ref="B2:B4"/>
    <mergeCell ref="C2:F2"/>
    <mergeCell ref="G2:J2"/>
  </mergeCells>
  <conditionalFormatting sqref="C5">
    <cfRule type="cellIs" dxfId="35" priority="1" operator="notEqual">
      <formula>ROUND(SUM(C7:C8)+SUM(C10:C13)+SUM(C15:C17),1)</formula>
    </cfRule>
  </conditionalFormatting>
  <conditionalFormatting sqref="D5">
    <cfRule type="cellIs" dxfId="34" priority="2" operator="notEqual">
      <formula>ROUND(SUM(D7:D8)+SUM(D10:D13)+SUM(D15:D17),1)</formula>
    </cfRule>
  </conditionalFormatting>
  <conditionalFormatting sqref="E5">
    <cfRule type="cellIs" dxfId="33" priority="3" operator="notEqual">
      <formula>ROUND(C5/D5*100,1)</formula>
    </cfRule>
  </conditionalFormatting>
  <conditionalFormatting sqref="G5">
    <cfRule type="cellIs" dxfId="32" priority="4" operator="notEqual">
      <formula>ROUND(SUM(G7:G8)+SUM(G10:G13)+SUM(G15:G17),1)</formula>
    </cfRule>
  </conditionalFormatting>
  <conditionalFormatting sqref="H5">
    <cfRule type="cellIs" dxfId="31" priority="5" operator="notEqual">
      <formula>ROUND(SUM(H7:H8)+SUM(H10:H13)+SUM(H15:H17),1)</formula>
    </cfRule>
  </conditionalFormatting>
  <conditionalFormatting sqref="I5">
    <cfRule type="cellIs" dxfId="30" priority="6" operator="notEqual">
      <formula>ROUND(G5/H5*100,1)</formula>
    </cfRule>
  </conditionalFormatting>
  <conditionalFormatting sqref="E7">
    <cfRule type="cellIs" dxfId="29" priority="7" operator="notEqual">
      <formula>ROUND(C7/D7*100,1)</formula>
    </cfRule>
  </conditionalFormatting>
  <conditionalFormatting sqref="I7">
    <cfRule type="cellIs" dxfId="28" priority="8" operator="notEqual">
      <formula>ROUND(G7/H7*100,1)</formula>
    </cfRule>
  </conditionalFormatting>
  <conditionalFormatting sqref="E8">
    <cfRule type="cellIs" dxfId="27" priority="9" operator="notEqual">
      <formula>ROUND(C8/D8*100,1)</formula>
    </cfRule>
  </conditionalFormatting>
  <conditionalFormatting sqref="I8">
    <cfRule type="cellIs" dxfId="26" priority="10" operator="notEqual">
      <formula>ROUND(G8/H8*100,1)</formula>
    </cfRule>
  </conditionalFormatting>
  <conditionalFormatting sqref="C9">
    <cfRule type="cellIs" dxfId="25" priority="11" operator="greaterThanOrEqual">
      <formula>C8</formula>
    </cfRule>
  </conditionalFormatting>
  <conditionalFormatting sqref="D9">
    <cfRule type="cellIs" dxfId="24" priority="12" operator="greaterThanOrEqual">
      <formula>D8</formula>
    </cfRule>
  </conditionalFormatting>
  <conditionalFormatting sqref="E9">
    <cfRule type="cellIs" dxfId="23" priority="13" operator="notEqual">
      <formula>ROUND(C9/D9*100,1)</formula>
    </cfRule>
  </conditionalFormatting>
  <conditionalFormatting sqref="G9">
    <cfRule type="cellIs" dxfId="22" priority="14" operator="greaterThanOrEqual">
      <formula>G8</formula>
    </cfRule>
  </conditionalFormatting>
  <conditionalFormatting sqref="H9">
    <cfRule type="cellIs" dxfId="21" priority="15" operator="greaterThanOrEqual">
      <formula>H8</formula>
    </cfRule>
  </conditionalFormatting>
  <conditionalFormatting sqref="I9">
    <cfRule type="cellIs" dxfId="20" priority="16" operator="notEqual">
      <formula>ROUND(G9/H9*100,1)</formula>
    </cfRule>
  </conditionalFormatting>
  <conditionalFormatting sqref="E10">
    <cfRule type="cellIs" dxfId="19" priority="17" operator="notEqual">
      <formula>ROUND(C10/D10*100,1)</formula>
    </cfRule>
  </conditionalFormatting>
  <conditionalFormatting sqref="I10">
    <cfRule type="cellIs" dxfId="18" priority="18" operator="notEqual">
      <formula>ROUND(G10/H10*100,1)</formula>
    </cfRule>
  </conditionalFormatting>
  <conditionalFormatting sqref="E11">
    <cfRule type="cellIs" dxfId="17" priority="19" operator="notEqual">
      <formula>ROUND(C11/D11*100,1)</formula>
    </cfRule>
  </conditionalFormatting>
  <conditionalFormatting sqref="I11">
    <cfRule type="cellIs" dxfId="16" priority="20" operator="notEqual">
      <formula>ROUND(G11/H11*100,1)</formula>
    </cfRule>
  </conditionalFormatting>
  <conditionalFormatting sqref="E12">
    <cfRule type="cellIs" dxfId="15" priority="21" operator="notEqual">
      <formula>ROUND(C12/D12*100,1)</formula>
    </cfRule>
  </conditionalFormatting>
  <conditionalFormatting sqref="I12">
    <cfRule type="cellIs" dxfId="14" priority="22" operator="notEqual">
      <formula>ROUND(G12/H12*100,1)</formula>
    </cfRule>
  </conditionalFormatting>
  <conditionalFormatting sqref="E13">
    <cfRule type="cellIs" dxfId="13" priority="23" operator="notEqual">
      <formula>ROUND(C13/D13*100,1)</formula>
    </cfRule>
  </conditionalFormatting>
  <conditionalFormatting sqref="I13">
    <cfRule type="cellIs" dxfId="12" priority="24" operator="notEqual">
      <formula>ROUND(G13/H13*100,1)</formula>
    </cfRule>
  </conditionalFormatting>
  <conditionalFormatting sqref="C14">
    <cfRule type="cellIs" dxfId="11" priority="25" operator="greaterThanOrEqual">
      <formula>C13</formula>
    </cfRule>
  </conditionalFormatting>
  <conditionalFormatting sqref="D14">
    <cfRule type="cellIs" dxfId="10" priority="26" operator="greaterThanOrEqual">
      <formula>D13</formula>
    </cfRule>
  </conditionalFormatting>
  <conditionalFormatting sqref="E14">
    <cfRule type="cellIs" dxfId="9" priority="27" operator="notEqual">
      <formula>ROUND(C14/D14*100,1)</formula>
    </cfRule>
  </conditionalFormatting>
  <conditionalFormatting sqref="G14">
    <cfRule type="cellIs" dxfId="8" priority="28" operator="greaterThanOrEqual">
      <formula>G13</formula>
    </cfRule>
  </conditionalFormatting>
  <conditionalFormatting sqref="H14">
    <cfRule type="cellIs" dxfId="7" priority="29" operator="greaterThanOrEqual">
      <formula>H13</formula>
    </cfRule>
  </conditionalFormatting>
  <conditionalFormatting sqref="I14">
    <cfRule type="cellIs" dxfId="6" priority="30" operator="notEqual">
      <formula>ROUND(G14/H14*100,1)</formula>
    </cfRule>
  </conditionalFormatting>
  <conditionalFormatting sqref="E15">
    <cfRule type="cellIs" dxfId="5" priority="31" operator="notEqual">
      <formula>ROUND(C15/D15*100,1)</formula>
    </cfRule>
  </conditionalFormatting>
  <conditionalFormatting sqref="I15">
    <cfRule type="cellIs" dxfId="4" priority="32" operator="notEqual">
      <formula>ROUND(G15/H15*100,1)</formula>
    </cfRule>
  </conditionalFormatting>
  <conditionalFormatting sqref="E16">
    <cfRule type="cellIs" dxfId="3" priority="33" operator="notEqual">
      <formula>ROUND(C16/D16*100,1)</formula>
    </cfRule>
  </conditionalFormatting>
  <conditionalFormatting sqref="I16">
    <cfRule type="cellIs" dxfId="2" priority="34" operator="notEqual">
      <formula>ROUND(G16/H16*100,1)</formula>
    </cfRule>
  </conditionalFormatting>
  <conditionalFormatting sqref="E17">
    <cfRule type="cellIs" dxfId="1" priority="35" operator="notEqual">
      <formula>ROUND(C17/D17*100,1)</formula>
    </cfRule>
  </conditionalFormatting>
  <conditionalFormatting sqref="I17">
    <cfRule type="cellIs" dxfId="0" priority="36" operator="notEqual">
      <formula>ROUND(G17/H17*100,1)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2022-12-21T06:39:57Z</dcterms:created>
  <dcterms:modified xsi:type="dcterms:W3CDTF">2026-01-13T13:38:44Z</dcterms:modified>
</cp:coreProperties>
</file>