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K18" i="2" l="1"/>
  <c r="K17" i="2"/>
  <c r="K16" i="2"/>
  <c r="K15" i="2"/>
  <c r="K14" i="2"/>
  <c r="K13" i="2"/>
  <c r="K11" i="2"/>
  <c r="K10" i="2"/>
  <c r="K9" i="2"/>
  <c r="K8" i="2"/>
  <c r="K5" i="2"/>
  <c r="J3" i="2"/>
  <c r="I3" i="2"/>
  <c r="H3" i="2"/>
  <c r="G3" i="2"/>
  <c r="F3" i="2"/>
  <c r="E3" i="2"/>
  <c r="D3" i="2"/>
  <c r="C3" i="2"/>
</calcChain>
</file>

<file path=xl/sharedStrings.xml><?xml version="1.0" encoding="utf-8"?>
<sst xmlns="http://schemas.openxmlformats.org/spreadsheetml/2006/main" count="69" uniqueCount="61">
  <si>
    <t>Код страны:</t>
  </si>
  <si>
    <t/>
  </si>
  <si>
    <t>Страна:</t>
  </si>
  <si>
    <t>Код шаблона</t>
  </si>
  <si>
    <t>S18.8.2</t>
  </si>
  <si>
    <t>Название секции</t>
  </si>
  <si>
    <t>S18.Вопросник № 08 по статистике транспорта</t>
  </si>
  <si>
    <t>Название формы</t>
  </si>
  <si>
    <t>8.2.Коммерческие перевозки грузов и коммерческий грузооборот предприятий транспорта</t>
  </si>
  <si>
    <t>Версия шаблона</t>
  </si>
  <si>
    <t>2025</t>
  </si>
  <si>
    <t>Период формы/дата предоставления</t>
  </si>
  <si>
    <t>Месяц, 20-го числа после отчетного периода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</si>
  <si>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</si>
  <si>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</si>
  <si>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</si>
  <si>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</si>
  <si>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Перевозки грузов, тыс. тонн</t>
  </si>
  <si>
    <t>Грузооборот, млн. ткм</t>
  </si>
  <si>
    <t>2</t>
  </si>
  <si>
    <t>3</t>
  </si>
  <si>
    <t>4</t>
  </si>
  <si>
    <t>5</t>
  </si>
  <si>
    <t>6</t>
  </si>
  <si>
    <t>7</t>
  </si>
  <si>
    <t>8</t>
  </si>
  <si>
    <t>Транспорт - все виды</t>
  </si>
  <si>
    <t>01</t>
  </si>
  <si>
    <t>      без трубопроводного</t>
  </si>
  <si>
    <t>02</t>
  </si>
  <si>
    <t>         в том числе:</t>
  </si>
  <si>
    <t>      железнодорожный</t>
  </si>
  <si>
    <t>03</t>
  </si>
  <si>
    <t>      автомобильный</t>
  </si>
  <si>
    <t>04</t>
  </si>
  <si>
    <t>         из него транспорт предпринимателей</t>
  </si>
  <si>
    <t>05</t>
  </si>
  <si>
    <t>      трубопроводный</t>
  </si>
  <si>
    <t>06</t>
  </si>
  <si>
    <t>            из него:</t>
  </si>
  <si>
    <t>         нефтепроводы</t>
  </si>
  <si>
    <t>07</t>
  </si>
  <si>
    <t>         нефтепродуктопроводы</t>
  </si>
  <si>
    <t>08</t>
  </si>
  <si>
    <t>         газопроводы</t>
  </si>
  <si>
    <t>09</t>
  </si>
  <si>
    <t>      морской</t>
  </si>
  <si>
    <t>10</t>
  </si>
  <si>
    <t>      внутренний водный</t>
  </si>
  <si>
    <t>11</t>
  </si>
  <si>
    <t>      воздушный</t>
  </si>
  <si>
    <t>12</t>
  </si>
  <si>
    <t>Примечание</t>
  </si>
  <si>
    <t>Значность граф 1, 2, 4, 5 - 9 знаков, в том числе 1 знак после запятой; графы 3 и 6 - 5 знаков, в том числе 1 знак после запятой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</si>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</sst>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45688.615069444444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showGridLines="0" workbookViewId="0"/>
  </sheetViews>
  <sheetFormatPr defaultRowHeight="15" x14ac:dyDescent="0.25"/>
  <cols>
    <col min="1" max="1" width="43.5703125" customWidth="1"/>
    <col min="2" max="2" width="10" customWidth="1"/>
    <col min="11" max="11" width="250" customWidth="1"/>
  </cols>
  <sheetData>
    <row r="1" spans="1:11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</row>
    <row r="2" spans="1:11" x14ac:dyDescent="0.25">
      <c r="A2" s="10" t="s">
        <v>15</v>
      </c>
      <c r="B2" s="10" t="s">
        <v>16</v>
      </c>
      <c r="C2" s="10" t="s">
        <v>17</v>
      </c>
      <c r="D2" s="10"/>
      <c r="E2" s="10"/>
      <c r="F2" s="10"/>
      <c r="G2" s="10" t="s">
        <v>18</v>
      </c>
      <c r="H2" s="10"/>
      <c r="I2" s="10"/>
      <c r="J2" s="10"/>
    </row>
    <row r="3" spans="1:11" x14ac:dyDescent="0.25">
      <c r="A3" s="10"/>
      <c r="B3" s="10"/>
      <c r="C3" s="1" t="str">
        <f>""&amp;YEAR(Титул!B8)+0&amp;""</f>
        <v>2025</v>
      </c>
      <c r="D3" s="1" t="str">
        <f>""&amp;YEAR(Титул!B8)-1&amp;""</f>
        <v>2024</v>
      </c>
      <c r="E3" s="1" t="str">
        <f>""&amp;YEAR(Титул!B8)+0&amp;" в % к "&amp;YEAR(Титул!B8)-1&amp;""</f>
        <v>2025 в % к 2024</v>
      </c>
      <c r="F3" s="1" t="str">
        <f>"Справочно: "&amp;YEAR(Титул!B8)-1&amp;" в % к "&amp;YEAR(Титул!B8)-2&amp;""</f>
        <v>Справочно: 2024 в % к 2023</v>
      </c>
      <c r="G3" s="1" t="str">
        <f>""&amp;YEAR(Титул!B8)+0&amp;""</f>
        <v>2025</v>
      </c>
      <c r="H3" s="1" t="str">
        <f>""&amp;YEAR(Титул!B8)-1&amp;""</f>
        <v>2024</v>
      </c>
      <c r="I3" s="1" t="str">
        <f>""&amp;YEAR(Титул!B8)+0&amp;" в % к "&amp;YEAR(Титул!B8)-1&amp;""</f>
        <v>2025 в % к 2024</v>
      </c>
      <c r="J3" s="1" t="str">
        <f>"Справочно: "&amp;YEAR(Титул!B8)-1&amp;" в % к "&amp;YEAR(Титул!B8)-2&amp;""</f>
        <v>Справочно: 2024 в % к 2023</v>
      </c>
    </row>
    <row r="4" spans="1:11" x14ac:dyDescent="0.25">
      <c r="A4" s="10"/>
      <c r="B4" s="10"/>
      <c r="C4" s="1" t="s">
        <v>14</v>
      </c>
      <c r="D4" s="1" t="s">
        <v>19</v>
      </c>
      <c r="E4" s="1" t="s">
        <v>20</v>
      </c>
      <c r="F4" s="1" t="s">
        <v>21</v>
      </c>
      <c r="G4" s="1" t="s">
        <v>22</v>
      </c>
      <c r="H4" s="1" t="s">
        <v>23</v>
      </c>
      <c r="I4" s="1" t="s">
        <v>24</v>
      </c>
      <c r="J4" s="1" t="s">
        <v>25</v>
      </c>
    </row>
    <row r="5" spans="1:11" ht="30" customHeight="1" x14ac:dyDescent="0.25">
      <c r="A5" s="2" t="s">
        <v>26</v>
      </c>
      <c r="B5" s="1" t="s">
        <v>27</v>
      </c>
      <c r="C5" s="7"/>
      <c r="D5" s="7"/>
      <c r="E5" s="7"/>
      <c r="F5" s="7"/>
      <c r="G5" s="7"/>
      <c r="H5" s="7"/>
      <c r="I5" s="7"/>
      <c r="J5" s="7"/>
      <c r="K5" s="3" t="str">
        <f>IFERROR(IF(C5=ROUND(SUM(C8:C9)+C11+SUM(C16:C18),1)," "," Стр. 01, Гр. 1 [C5]  д.б. = [Окр(Сум(C8:C9)+C11+Сум(C16:C18),1)] {" &amp; ROUND(SUM(C8:C9)+C11+SUM(C16:C18),1) &amp; "}.")," ") &amp; IFERROR(IF(D5=ROUND(SUM(D8:D9)+D11+SUM(D16:D18),1)," "," Стр. 01, Гр. 2 [D5]  д.б. = [Окр(Сум(D8:D9)+D11+Сум(D16:D18),1)] {" &amp; ROUND(SUM(D8:D9)+D11+SUM(D16:D18),1) &amp; "}.")," ") &amp; IFERROR(IF(E5=ROUND(C5/D5,1)," "," Стр. 01, Гр. 3 [E5]  д.б. = [Окр(C5/D5,1)] {" &amp; ROUND(C5/D5,1) &amp; "}.")," ") &amp; IFERROR(IF(G5=ROUND(SUM(G8:G9)+G11+SUM(G16:G18),1)," "," Стр. 01, Гр. 5 [G5]  д.б. = [Окр(Сум(G8:G9)+G11+Сум(G16:G18),1)] {" &amp; ROUND(SUM(G8:G9)+G11+SUM(G16:G18),1) &amp; "}.")," ") &amp; IFERROR(IF(H5=ROUND(SUM(H8:H9)+H11+SUM(H16:H18),1)," "," Стр. 01, Гр. 6 [H5]  д.б. = [Окр(Сум(H8:H9)+H11+Сум(H16:H18),1)] {" &amp; ROUND(SUM(H8:H9)+H11+SUM(H16:H18),1) &amp; "}.")," ") &amp; IFERROR(IF(I5=ROUND(G5/H5,1)," "," Стр. 01, Гр. 7 [I5]  д.б. = [Окр(G5/H5,1)] {" &amp; ROUND(G5/H5,1) &amp; "}.")," ")</f>
        <v xml:space="preserve">      </v>
      </c>
    </row>
    <row r="6" spans="1:11" ht="30" customHeight="1" x14ac:dyDescent="0.25">
      <c r="A6" s="2" t="s">
        <v>28</v>
      </c>
      <c r="B6" s="1" t="s">
        <v>29</v>
      </c>
      <c r="C6" s="7"/>
      <c r="D6" s="7"/>
      <c r="E6" s="7"/>
      <c r="F6" s="7"/>
      <c r="G6" s="7"/>
      <c r="H6" s="7"/>
      <c r="I6" s="7"/>
      <c r="J6" s="7"/>
    </row>
    <row r="7" spans="1:11" ht="30" customHeight="1" x14ac:dyDescent="0.25">
      <c r="A7" s="2" t="s">
        <v>30</v>
      </c>
      <c r="B7" s="1"/>
      <c r="C7" s="11"/>
      <c r="D7" s="11"/>
      <c r="E7" s="11"/>
      <c r="F7" s="11"/>
      <c r="G7" s="11"/>
      <c r="H7" s="11"/>
      <c r="I7" s="11"/>
      <c r="J7" s="11"/>
    </row>
    <row r="8" spans="1:11" ht="30" customHeight="1" x14ac:dyDescent="0.25">
      <c r="A8" s="2" t="s">
        <v>31</v>
      </c>
      <c r="B8" s="1" t="s">
        <v>32</v>
      </c>
      <c r="C8" s="7"/>
      <c r="D8" s="7"/>
      <c r="E8" s="7"/>
      <c r="F8" s="7"/>
      <c r="G8" s="7"/>
      <c r="H8" s="7"/>
      <c r="I8" s="7"/>
      <c r="J8" s="7"/>
      <c r="K8" s="3" t="str">
        <f>IFERROR(IF(E8=ROUND(C8/D8,1)," "," Стр. 03, Гр. 3 [E8]  д.б. = [Окр(C8/D8,1)] {" &amp; ROUND(C8/D8,1) &amp; "}.")," ") &amp; IFERROR(IF(I8=ROUND(G8/H8,1)," "," Стр. 03, Гр. 7 [I8]  д.б. = [Окр(G8/H8,1)] {" &amp; ROUND(G8/H8,1) &amp; "}.")," ")</f>
        <v xml:space="preserve">  </v>
      </c>
    </row>
    <row r="9" spans="1:11" ht="30" customHeight="1" x14ac:dyDescent="0.25">
      <c r="A9" s="2" t="s">
        <v>33</v>
      </c>
      <c r="B9" s="1" t="s">
        <v>34</v>
      </c>
      <c r="C9" s="7"/>
      <c r="D9" s="7"/>
      <c r="E9" s="7"/>
      <c r="F9" s="7"/>
      <c r="G9" s="7"/>
      <c r="H9" s="7"/>
      <c r="I9" s="7"/>
      <c r="J9" s="7"/>
      <c r="K9" s="3" t="str">
        <f>IFERROR(IF(E9=ROUND(C9/D9,1)," "," Стр. 04, Гр. 3 [E9]  д.б. = [Окр(C9/D9,1)] {" &amp; ROUND(C9/D9,1) &amp; "}.")," ") &amp; IFERROR(IF(I9=ROUND(G9/H9,1)," "," Стр. 04, Гр. 7 [I9]  д.б. = [Окр(G9/H9,1)] {" &amp; ROUND(G9/H9,1) &amp; "}.")," ")</f>
        <v xml:space="preserve">  </v>
      </c>
    </row>
    <row r="10" spans="1:11" ht="30" customHeight="1" x14ac:dyDescent="0.25">
      <c r="A10" s="2" t="s">
        <v>35</v>
      </c>
      <c r="B10" s="1" t="s">
        <v>36</v>
      </c>
      <c r="C10" s="7"/>
      <c r="D10" s="7"/>
      <c r="E10" s="7"/>
      <c r="F10" s="7"/>
      <c r="G10" s="7"/>
      <c r="H10" s="7"/>
      <c r="I10" s="7"/>
      <c r="J10" s="7"/>
      <c r="K10" s="3" t="str">
        <f>IFERROR(IF(C10&lt;C9," "," Стр. 05, Гр. 1 [C10]  д.б. &lt; [C9] {" &amp; C9 &amp; "}.")," ") &amp; IFERROR(IF(D10&lt;D9," "," Стр. 05, Гр. 2 [D10]  д.б. &lt; [D9] {" &amp; D9 &amp; "}.")," ") &amp; IFERROR(IF(E10=ROUND(C10/D10,1)," "," Стр. 05, Гр. 3 [E10]  д.б. = [Окр(C10/D10,1)] {" &amp; ROUND(C10/D10,1) &amp; "}.")," ") &amp; IFERROR(IF(G10&lt;G9," "," Стр. 05, Гр. 5 [G10]  д.б. &lt; [G9] {" &amp; G9 &amp; "}.")," ") &amp; IFERROR(IF(H10&lt;H9," "," Стр. 05, Гр. 6 [H10]  д.б. &lt; [H9] {" &amp; H9 &amp; "}.")," ") &amp; IFERROR(IF(I10=ROUND(G10/H10,1)," "," Стр. 05, Гр. 7 [I10]  д.б. = [Окр(G10/H10,1)] {" &amp; ROUND(G10/H10,1) &amp; "}.")," ")</f>
        <v xml:space="preserve"> Стр. 05, Гр. 1 [C10]  д.б. &lt; [C9] {}. Стр. 05, Гр. 2 [D10]  д.б. &lt; [D9] {}.  Стр. 05, Гр. 5 [G10]  д.б. &lt; [G9] {}. Стр. 05, Гр. 6 [H10]  д.б. &lt; [H9] {}. </v>
      </c>
    </row>
    <row r="11" spans="1:11" ht="30" customHeight="1" x14ac:dyDescent="0.25">
      <c r="A11" s="2" t="s">
        <v>37</v>
      </c>
      <c r="B11" s="1" t="s">
        <v>38</v>
      </c>
      <c r="C11" s="7"/>
      <c r="D11" s="7"/>
      <c r="E11" s="7"/>
      <c r="F11" s="7"/>
      <c r="G11" s="7"/>
      <c r="H11" s="7"/>
      <c r="I11" s="7"/>
      <c r="J11" s="7"/>
      <c r="K11" s="3" t="str">
        <f>IFERROR(IF(C11=ROUND(SUM(C13:C15),1)," "," Стр. 06, Гр. 1 [C11]  д.б. = [Окр(Сум(C13:C15),1)] {" &amp; ROUND(SUM(C13:C15),1) &amp; "}.")," ") &amp; IFERROR(IF(D11=ROUND(SUM(D13:D15),1)," "," Стр. 06, Гр. 2 [D11]  д.б. = [Окр(Сум(D13:D15),1)] {" &amp; ROUND(SUM(D13:D15),1) &amp; "}.")," ") &amp; IFERROR(IF(E11=ROUND(C11/D11,1)," "," Стр. 06, Гр. 3 [E11]  д.б. = [Окр(C11/D11,1)] {" &amp; ROUND(C11/D11,1) &amp; "}.")," ") &amp; IFERROR(IF(G11=ROUND(SUM(G13:G15),1)," "," Стр. 06, Гр. 5 [G11]  д.б. = [Окр(Сум(G13:G15),1)] {" &amp; ROUND(SUM(G13:G15),1) &amp; "}.")," ") &amp; IFERROR(IF(H11=ROUND(SUM(H13:H15),1)," "," Стр. 06, Гр. 6 [H11]  д.б. = [Окр(Сум(H13:H15),1)] {" &amp; ROUND(SUM(H13:H15),1) &amp; "}.")," ") &amp; IFERROR(IF(I11=ROUND(G11/H11,1)," "," Стр. 06, Гр. 7 [I11]  д.б. = [Окр(G11/H11,1)] {" &amp; ROUND(G11/H11,1) &amp; "}.")," ")</f>
        <v xml:space="preserve">      </v>
      </c>
    </row>
    <row r="12" spans="1:11" ht="30" customHeight="1" x14ac:dyDescent="0.25">
      <c r="A12" s="2" t="s">
        <v>39</v>
      </c>
      <c r="B12" s="1"/>
      <c r="C12" s="11"/>
      <c r="D12" s="11"/>
      <c r="E12" s="11"/>
      <c r="F12" s="11"/>
      <c r="G12" s="11"/>
      <c r="H12" s="11"/>
      <c r="I12" s="11"/>
      <c r="J12" s="11"/>
    </row>
    <row r="13" spans="1:11" ht="30" customHeight="1" x14ac:dyDescent="0.25">
      <c r="A13" s="2" t="s">
        <v>40</v>
      </c>
      <c r="B13" s="1" t="s">
        <v>41</v>
      </c>
      <c r="C13" s="7"/>
      <c r="D13" s="7"/>
      <c r="E13" s="7"/>
      <c r="F13" s="7"/>
      <c r="G13" s="7"/>
      <c r="H13" s="7"/>
      <c r="I13" s="7"/>
      <c r="J13" s="7"/>
      <c r="K13" s="3" t="str">
        <f>IFERROR(IF(E13=ROUND(C13/D13,1)," "," Стр. 07, Гр. 3 [E13]  д.б. = [Окр(C13/D13,1)] {" &amp; ROUND(C13/D13,1) &amp; "}.")," ") &amp; IFERROR(IF(I13=ROUND(G13/H13,1)," "," Стр. 07, Гр. 7 [I13]  д.б. = [Окр(G13/H13,1)] {" &amp; ROUND(G13/H13,1) &amp; "}.")," ")</f>
        <v xml:space="preserve">  </v>
      </c>
    </row>
    <row r="14" spans="1:11" ht="30" customHeight="1" x14ac:dyDescent="0.25">
      <c r="A14" s="2" t="s">
        <v>42</v>
      </c>
      <c r="B14" s="1" t="s">
        <v>43</v>
      </c>
      <c r="C14" s="7"/>
      <c r="D14" s="7"/>
      <c r="E14" s="7"/>
      <c r="F14" s="7"/>
      <c r="G14" s="7"/>
      <c r="H14" s="7"/>
      <c r="I14" s="7"/>
      <c r="J14" s="7"/>
      <c r="K14" s="3" t="str">
        <f>IFERROR(IF(E14=ROUND(C14/D14,1)," "," Стр. 08, Гр. 3 [E14]  д.б. = [Окр(C14/D14,1)] {" &amp; ROUND(C14/D14,1) &amp; "}.")," ") &amp; IFERROR(IF(I14=ROUND(G14/H14,1)," "," Стр. 08, Гр. 7 [I14]  д.б. = [Окр(G14/H14,1)] {" &amp; ROUND(G14/H14,1) &amp; "}.")," ")</f>
        <v xml:space="preserve">  </v>
      </c>
    </row>
    <row r="15" spans="1:11" ht="30" customHeight="1" x14ac:dyDescent="0.25">
      <c r="A15" s="2" t="s">
        <v>44</v>
      </c>
      <c r="B15" s="1" t="s">
        <v>45</v>
      </c>
      <c r="C15" s="7"/>
      <c r="D15" s="7"/>
      <c r="E15" s="7"/>
      <c r="F15" s="7"/>
      <c r="G15" s="7"/>
      <c r="H15" s="7"/>
      <c r="I15" s="7"/>
      <c r="J15" s="7"/>
      <c r="K15" s="3" t="str">
        <f>IFERROR(IF(E15=ROUND(C15/D15,1)," "," Стр. 09, Гр. 3 [E15]  д.б. = [Окр(C15/D15,1)] {" &amp; ROUND(C15/D15,1) &amp; "}.")," ") &amp; IFERROR(IF(I15=ROUND(G15/H15,1)," "," Стр. 09, Гр. 7 [I15]  д.б. = [Окр(G15/H15,1)] {" &amp; ROUND(G15/H15,1) &amp; "}.")," ")</f>
        <v xml:space="preserve">  </v>
      </c>
    </row>
    <row r="16" spans="1:11" ht="30" customHeight="1" x14ac:dyDescent="0.25">
      <c r="A16" s="2" t="s">
        <v>46</v>
      </c>
      <c r="B16" s="1" t="s">
        <v>47</v>
      </c>
      <c r="C16" s="7"/>
      <c r="D16" s="7"/>
      <c r="E16" s="7"/>
      <c r="F16" s="7"/>
      <c r="G16" s="7"/>
      <c r="H16" s="7"/>
      <c r="I16" s="7"/>
      <c r="J16" s="7"/>
      <c r="K16" s="3" t="str">
        <f>IFERROR(IF(E16=ROUND(C16/D16,1)," "," Стр. 10, Гр. 3 [E16]  д.б. = [Окр(C16/D16,1)] {" &amp; ROUND(C16/D16,1) &amp; "}.")," ") &amp; IFERROR(IF(I16=ROUND(G16/H16,1)," "," Стр. 10, Гр. 7 [I16]  д.б. = [Окр(G16/H16,1)] {" &amp; ROUND(G16/H16,1) &amp; "}.")," ")</f>
        <v xml:space="preserve">  </v>
      </c>
    </row>
    <row r="17" spans="1:11" ht="30" customHeight="1" x14ac:dyDescent="0.25">
      <c r="A17" s="2" t="s">
        <v>48</v>
      </c>
      <c r="B17" s="1" t="s">
        <v>49</v>
      </c>
      <c r="C17" s="7"/>
      <c r="D17" s="7"/>
      <c r="E17" s="7"/>
      <c r="F17" s="7"/>
      <c r="G17" s="7"/>
      <c r="H17" s="7"/>
      <c r="I17" s="7"/>
      <c r="J17" s="7"/>
      <c r="K17" s="3" t="str">
        <f>IFERROR(IF(E17=ROUND(C17/D17,1)," "," Стр. 11, Гр. 3 [E17]  д.б. = [Окр(C17/D17,1)] {" &amp; ROUND(C17/D17,1) &amp; "}.")," ") &amp; IFERROR(IF(I17=ROUND(G17/H17,1)," "," Стр. 11, Гр. 7 [I17]  д.б. = [Окр(G17/H17,1)] {" &amp; ROUND(G17/H17,1) &amp; "}.")," ")</f>
        <v xml:space="preserve">  </v>
      </c>
    </row>
    <row r="18" spans="1:11" ht="30" customHeight="1" x14ac:dyDescent="0.25">
      <c r="A18" s="2" t="s">
        <v>50</v>
      </c>
      <c r="B18" s="1" t="s">
        <v>51</v>
      </c>
      <c r="C18" s="7"/>
      <c r="D18" s="7"/>
      <c r="E18" s="7"/>
      <c r="F18" s="7"/>
      <c r="G18" s="7"/>
      <c r="H18" s="7"/>
      <c r="I18" s="7"/>
      <c r="J18" s="7"/>
      <c r="K18" s="3" t="str">
        <f>IFERROR(IF(E18=ROUND(C18/D18,1)," "," Стр. 12, Гр. 3 [E18]  д.б. = [Окр(C18/D18,1)] {" &amp; ROUND(C18/D18,1) &amp; "}.")," ") &amp; IFERROR(IF(I18=ROUND(G18/H18,1)," "," Стр. 12, Гр. 7 [I18]  д.б. = [Окр(G18/H18,1)] {" &amp; ROUND(G18/H18,1) &amp; "}.")," ")</f>
        <v xml:space="preserve">  </v>
      </c>
    </row>
    <row r="20" spans="1:11" x14ac:dyDescent="0.25">
      <c r="A20" s="6" t="s">
        <v>52</v>
      </c>
    </row>
    <row r="21" spans="1:11" ht="75" customHeight="1" x14ac:dyDescent="0.25">
      <c r="A21" s="12" t="s">
        <v>53</v>
      </c>
      <c r="B21" s="12"/>
      <c r="C21" s="12"/>
      <c r="D21" s="12"/>
      <c r="E21" s="12"/>
      <c r="F21" s="12"/>
      <c r="G21" s="12"/>
      <c r="H21" s="12"/>
      <c r="I21" s="12"/>
      <c r="J21" s="12"/>
    </row>
    <row r="22" spans="1:11" x14ac:dyDescent="0.25">
      <c r="A22" s="6" t="s">
        <v>54</v>
      </c>
    </row>
    <row r="23" spans="1:11" ht="75" customHeight="1" x14ac:dyDescent="0.25">
      <c r="A23" s="13" t="s">
        <v>1</v>
      </c>
      <c r="B23" s="13"/>
      <c r="C23" s="13"/>
      <c r="D23" s="13"/>
      <c r="E23" s="13"/>
      <c r="F23" s="13"/>
      <c r="G23" s="13"/>
      <c r="H23" s="13"/>
      <c r="I23" s="13"/>
      <c r="J23" s="13"/>
    </row>
    <row r="24" spans="1:11" x14ac:dyDescent="0.25">
      <c r="A24" s="6" t="s">
        <v>55</v>
      </c>
    </row>
    <row r="25" spans="1:11" x14ac:dyDescent="0.25">
      <c r="A25" t="s">
        <v>56</v>
      </c>
      <c r="B25" s="13" t="s">
        <v>1</v>
      </c>
      <c r="C25" s="13"/>
      <c r="D25" s="13"/>
      <c r="E25" s="13"/>
    </row>
    <row r="26" spans="1:11" x14ac:dyDescent="0.25">
      <c r="A26" t="s">
        <v>57</v>
      </c>
      <c r="B26" s="13" t="s">
        <v>1</v>
      </c>
      <c r="C26" s="13"/>
      <c r="D26" s="13"/>
      <c r="E26" s="13"/>
    </row>
    <row r="27" spans="1:11" x14ac:dyDescent="0.25">
      <c r="A27" t="s">
        <v>58</v>
      </c>
      <c r="B27" s="13" t="s">
        <v>1</v>
      </c>
      <c r="C27" s="13"/>
      <c r="D27" s="13"/>
      <c r="E27" s="13"/>
    </row>
    <row r="28" spans="1:11" x14ac:dyDescent="0.25">
      <c r="A28" t="s">
        <v>59</v>
      </c>
      <c r="B28" s="13" t="s">
        <v>1</v>
      </c>
      <c r="C28" s="13"/>
      <c r="D28" s="13"/>
      <c r="E28" s="13"/>
    </row>
    <row r="29" spans="1:11" x14ac:dyDescent="0.25">
      <c r="A29" t="s">
        <v>60</v>
      </c>
      <c r="B29" s="13" t="s">
        <v>1</v>
      </c>
      <c r="C29" s="13"/>
      <c r="D29" s="13"/>
      <c r="E29" s="13"/>
    </row>
  </sheetData>
  <sheetProtection password="CF66" sheet="1" objects="1" scenarios="1" formatColumns="0" formatRows="0"/>
  <mergeCells count="14">
    <mergeCell ref="B26:E26"/>
    <mergeCell ref="B27:E27"/>
    <mergeCell ref="B28:E28"/>
    <mergeCell ref="B29:E29"/>
    <mergeCell ref="C7:J7"/>
    <mergeCell ref="C12:J12"/>
    <mergeCell ref="A21:J21"/>
    <mergeCell ref="A23:J23"/>
    <mergeCell ref="B25:E25"/>
    <mergeCell ref="A1:J1"/>
    <mergeCell ref="A2:A4"/>
    <mergeCell ref="B2:B4"/>
    <mergeCell ref="C2:F2"/>
    <mergeCell ref="G2:J2"/>
  </mergeCells>
  <conditionalFormatting sqref="C5">
    <cfRule type="cellIs" dxfId="33" priority="1" operator="notEqual">
      <formula>ROUND(SUM(C8:C9)+C11+SUM(C16:C18),1)</formula>
    </cfRule>
  </conditionalFormatting>
  <conditionalFormatting sqref="D5">
    <cfRule type="cellIs" dxfId="32" priority="2" operator="notEqual">
      <formula>ROUND(SUM(D8:D9)+D11+SUM(D16:D18),1)</formula>
    </cfRule>
  </conditionalFormatting>
  <conditionalFormatting sqref="E5">
    <cfRule type="cellIs" dxfId="31" priority="3" operator="notEqual">
      <formula>ROUND(C5/D5,1)</formula>
    </cfRule>
  </conditionalFormatting>
  <conditionalFormatting sqref="G5">
    <cfRule type="cellIs" dxfId="30" priority="4" operator="notEqual">
      <formula>ROUND(SUM(G8:G9)+G11+SUM(G16:G18),1)</formula>
    </cfRule>
  </conditionalFormatting>
  <conditionalFormatting sqref="H5">
    <cfRule type="cellIs" dxfId="29" priority="5" operator="notEqual">
      <formula>ROUND(SUM(H8:H9)+H11+SUM(H16:H18),1)</formula>
    </cfRule>
  </conditionalFormatting>
  <conditionalFormatting sqref="I5">
    <cfRule type="cellIs" dxfId="28" priority="6" operator="notEqual">
      <formula>ROUND(G5/H5,1)</formula>
    </cfRule>
  </conditionalFormatting>
  <conditionalFormatting sqref="E8">
    <cfRule type="cellIs" dxfId="27" priority="7" operator="notEqual">
      <formula>ROUND(C8/D8,1)</formula>
    </cfRule>
  </conditionalFormatting>
  <conditionalFormatting sqref="I8">
    <cfRule type="cellIs" dxfId="26" priority="8" operator="notEqual">
      <formula>ROUND(G8/H8,1)</formula>
    </cfRule>
  </conditionalFormatting>
  <conditionalFormatting sqref="E9">
    <cfRule type="cellIs" dxfId="25" priority="9" operator="notEqual">
      <formula>ROUND(C9/D9,1)</formula>
    </cfRule>
  </conditionalFormatting>
  <conditionalFormatting sqref="I9">
    <cfRule type="cellIs" dxfId="24" priority="10" operator="notEqual">
      <formula>ROUND(G9/H9,1)</formula>
    </cfRule>
  </conditionalFormatting>
  <conditionalFormatting sqref="C10">
    <cfRule type="cellIs" dxfId="23" priority="11" operator="greaterThanOrEqual">
      <formula>C9</formula>
    </cfRule>
  </conditionalFormatting>
  <conditionalFormatting sqref="D10">
    <cfRule type="cellIs" dxfId="22" priority="12" operator="greaterThanOrEqual">
      <formula>D9</formula>
    </cfRule>
  </conditionalFormatting>
  <conditionalFormatting sqref="E10">
    <cfRule type="cellIs" dxfId="21" priority="13" operator="notEqual">
      <formula>ROUND(C10/D10,1)</formula>
    </cfRule>
  </conditionalFormatting>
  <conditionalFormatting sqref="G10">
    <cfRule type="cellIs" dxfId="20" priority="14" operator="greaterThanOrEqual">
      <formula>G9</formula>
    </cfRule>
  </conditionalFormatting>
  <conditionalFormatting sqref="H10">
    <cfRule type="cellIs" dxfId="19" priority="15" operator="greaterThanOrEqual">
      <formula>H9</formula>
    </cfRule>
  </conditionalFormatting>
  <conditionalFormatting sqref="I10">
    <cfRule type="cellIs" dxfId="18" priority="16" operator="notEqual">
      <formula>ROUND(G10/H10,1)</formula>
    </cfRule>
  </conditionalFormatting>
  <conditionalFormatting sqref="C11">
    <cfRule type="cellIs" dxfId="17" priority="17" operator="notEqual">
      <formula>ROUND(SUM(C13:C15),1)</formula>
    </cfRule>
  </conditionalFormatting>
  <conditionalFormatting sqref="D11">
    <cfRule type="cellIs" dxfId="16" priority="18" operator="notEqual">
      <formula>ROUND(SUM(D13:D15),1)</formula>
    </cfRule>
  </conditionalFormatting>
  <conditionalFormatting sqref="E11">
    <cfRule type="cellIs" dxfId="15" priority="19" operator="notEqual">
      <formula>ROUND(C11/D11,1)</formula>
    </cfRule>
  </conditionalFormatting>
  <conditionalFormatting sqref="G11">
    <cfRule type="cellIs" dxfId="14" priority="20" operator="notEqual">
      <formula>ROUND(SUM(G13:G15),1)</formula>
    </cfRule>
  </conditionalFormatting>
  <conditionalFormatting sqref="H11">
    <cfRule type="cellIs" dxfId="13" priority="21" operator="notEqual">
      <formula>ROUND(SUM(H13:H15),1)</formula>
    </cfRule>
  </conditionalFormatting>
  <conditionalFormatting sqref="I11">
    <cfRule type="cellIs" dxfId="12" priority="22" operator="notEqual">
      <formula>ROUND(G11/H11,1)</formula>
    </cfRule>
  </conditionalFormatting>
  <conditionalFormatting sqref="E13">
    <cfRule type="cellIs" dxfId="11" priority="23" operator="notEqual">
      <formula>ROUND(C13/D13,1)</formula>
    </cfRule>
  </conditionalFormatting>
  <conditionalFormatting sqref="I13">
    <cfRule type="cellIs" dxfId="10" priority="24" operator="notEqual">
      <formula>ROUND(G13/H13,1)</formula>
    </cfRule>
  </conditionalFormatting>
  <conditionalFormatting sqref="E14">
    <cfRule type="cellIs" dxfId="9" priority="25" operator="notEqual">
      <formula>ROUND(C14/D14,1)</formula>
    </cfRule>
  </conditionalFormatting>
  <conditionalFormatting sqref="I14">
    <cfRule type="cellIs" dxfId="8" priority="26" operator="notEqual">
      <formula>ROUND(G14/H14,1)</formula>
    </cfRule>
  </conditionalFormatting>
  <conditionalFormatting sqref="E15">
    <cfRule type="cellIs" dxfId="7" priority="27" operator="notEqual">
      <formula>ROUND(C15/D15,1)</formula>
    </cfRule>
  </conditionalFormatting>
  <conditionalFormatting sqref="I15">
    <cfRule type="cellIs" dxfId="6" priority="28" operator="notEqual">
      <formula>ROUND(G15/H15,1)</formula>
    </cfRule>
  </conditionalFormatting>
  <conditionalFormatting sqref="E16">
    <cfRule type="cellIs" dxfId="5" priority="29" operator="notEqual">
      <formula>ROUND(C16/D16,1)</formula>
    </cfRule>
  </conditionalFormatting>
  <conditionalFormatting sqref="I16">
    <cfRule type="cellIs" dxfId="4" priority="30" operator="notEqual">
      <formula>ROUND(G16/H16,1)</formula>
    </cfRule>
  </conditionalFormatting>
  <conditionalFormatting sqref="E17">
    <cfRule type="cellIs" dxfId="3" priority="31" operator="notEqual">
      <formula>ROUND(C17/D17,1)</formula>
    </cfRule>
  </conditionalFormatting>
  <conditionalFormatting sqref="I17">
    <cfRule type="cellIs" dxfId="2" priority="32" operator="notEqual">
      <formula>ROUND(G17/H17,1)</formula>
    </cfRule>
  </conditionalFormatting>
  <conditionalFormatting sqref="E18">
    <cfRule type="cellIs" dxfId="1" priority="33" operator="notEqual">
      <formula>ROUND(C18/D18,1)</formula>
    </cfRule>
  </conditionalFormatting>
  <conditionalFormatting sqref="I18">
    <cfRule type="cellIs" dxfId="0" priority="34" operator="notEqual">
      <formula>ROUND(G18/H18,1)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2024-12-12T11:45:42Z</dcterms:created>
  <dcterms:modified xsi:type="dcterms:W3CDTF">2024-12-12T11:46:32Z</dcterms:modified>
</cp:coreProperties>
</file>