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A7" i="4" l="1"/>
  <c r="A6" i="4"/>
  <c r="E10" i="3"/>
  <c r="A10" i="3"/>
  <c r="E9" i="3"/>
  <c r="A9" i="3"/>
  <c r="E7" i="3"/>
  <c r="A7" i="3"/>
  <c r="E6" i="3"/>
  <c r="A6" i="3"/>
  <c r="A19" i="2"/>
  <c r="G18" i="2"/>
  <c r="A18" i="2"/>
  <c r="G17" i="2"/>
  <c r="A17" i="2"/>
  <c r="G14" i="2"/>
  <c r="G13" i="2"/>
  <c r="G10" i="2"/>
  <c r="A9" i="2"/>
  <c r="G8" i="2"/>
  <c r="A8" i="2"/>
  <c r="G7" i="2"/>
  <c r="A7" i="2"/>
</calcChain>
</file>

<file path=xl/sharedStrings.xml><?xml version="1.0" encoding="utf-8"?>
<sst xmlns="http://schemas.openxmlformats.org/spreadsheetml/2006/main" count="119" uniqueCount="74">
  <si>
    <t>Код страны:</t>
  </si>
  <si>
    <t/>
  </si>
  <si>
    <t>Страна:</t>
  </si>
  <si>
    <t>Код шаблона</t>
  </si>
  <si>
    <t>S10.10.1а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</si>
  <si>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</si>
  <si>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</si>
  <si>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</si>
  <si>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10.1а.Оборот розничной торговли, оборот предприятий питания   (млн. единиц национальной валюты)</t>
  </si>
  <si>
    <t>Версия шаблона</t>
  </si>
  <si>
    <t>2023</t>
  </si>
  <si>
    <t>Период формы/дата предоставления</t>
  </si>
  <si>
    <t>Месяц, не позднее 20-го числа после отчетного периода</t>
  </si>
  <si>
    <t>Отчетная дата (последнее число отчетного периода)</t>
  </si>
  <si>
    <t>1. Оборот розничной торговли, оборот предприятий питания</t>
  </si>
  <si>
    <t>Наименование показателя</t>
  </si>
  <si>
    <t>Код стр.</t>
  </si>
  <si>
    <t>Оборот розничной торговли</t>
  </si>
  <si>
    <t>Оборот предприятия питания (ресторанов, баров, столовых, поставки готовой пищи)</t>
  </si>
  <si>
    <t>Всего</t>
  </si>
  <si>
    <t>В том числе</t>
  </si>
  <si>
    <t>оборот розничной торговли торгующих организаций</t>
  </si>
  <si>
    <t>продажа товаров на розничных рынках</t>
  </si>
  <si>
    <t>1</t>
  </si>
  <si>
    <t>2</t>
  </si>
  <si>
    <t>3</t>
  </si>
  <si>
    <t>4</t>
  </si>
  <si>
    <t>Отчетный месяц</t>
  </si>
  <si>
    <t>01</t>
  </si>
  <si>
    <t>02</t>
  </si>
  <si>
    <t>03</t>
  </si>
  <si>
    <t>Предыдущий месяц</t>
  </si>
  <si>
    <t>04</t>
  </si>
  <si>
    <t>Отчетный месяц в % к предыдущему месяцу в постоянных ценах</t>
  </si>
  <si>
    <t>05</t>
  </si>
  <si>
    <t>За квартал</t>
  </si>
  <si>
    <t>      отчетный_____( указать)</t>
  </si>
  <si>
    <t>06</t>
  </si>
  <si>
    <t>      предыдущий______( указать)</t>
  </si>
  <si>
    <t>07</t>
  </si>
  <si>
    <t>Отчетный квартал в % к предыдущему кварталу в постоянных ценах</t>
  </si>
  <si>
    <t>08</t>
  </si>
  <si>
    <t>За период с начала года</t>
  </si>
  <si>
    <t>09</t>
  </si>
  <si>
    <t>10</t>
  </si>
  <si>
    <t>11</t>
  </si>
  <si>
    <t>Примечание</t>
  </si>
  <si>
    <t>В оборот розничной торговли не включается оборот предприятий питания.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</si>
  <si>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</si>
  <si>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</si>
  <si>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</si>
  <si>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</si>
  <si>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</si>
  <si>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</si>
  <si>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</si>
  <si>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Структура оборота розничной торговли</t>
  </si>
  <si>
    <t>За период с начала года - раз в квартал</t>
  </si>
  <si>
    <t>млн. единиц национальной валюты</t>
  </si>
  <si>
    <t>в % к соответствующему периоду предыдущего года ( в постоянных ценах)</t>
  </si>
  <si>
    <t>Пищевые продукты, включая напитки, и табачные изделия</t>
  </si>
  <si>
    <t>12</t>
  </si>
  <si>
    <t>13</t>
  </si>
  <si>
    <t>Непродовольственные товары</t>
  </si>
  <si>
    <t>14</t>
  </si>
  <si>
    <t>15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</si>
  <si>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</si>
  <si>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3.Оборот розничной торговли  малых предприятий</t>
  </si>
  <si>
    <t>млне. единиц национальной валюты</t>
  </si>
  <si>
    <t>удельный вес</t>
  </si>
  <si>
    <t>в общем объеме оборота розничной торговли</t>
  </si>
  <si>
    <t>в общем объеме торгующих организаций</t>
  </si>
  <si>
    <t>16</t>
  </si>
  <si>
    <t>17</t>
  </si>
  <si>
    <t>Значность:  1 и 2 графы -10 знаков, в том числе 1 знак после запятой;3 графа - 9 знаков, в том числе 1 знак после запятой.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</si>
</sst>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46053.555393518516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>
      <selection sqref="A1:F1"/>
    </sheetView>
  </sheetViews>
  <sheetFormatPr defaultRowHeight="15" x14ac:dyDescent="0.25"/>
  <cols>
    <col min="1" max="1" width="65.570312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/>
      <c r="E2" s="10"/>
      <c r="F2" s="10" t="s">
        <v>18</v>
      </c>
    </row>
    <row r="3" spans="1:7" x14ac:dyDescent="0.25">
      <c r="A3" s="10"/>
      <c r="B3" s="10"/>
      <c r="C3" s="10" t="s">
        <v>19</v>
      </c>
      <c r="D3" s="10" t="s">
        <v>20</v>
      </c>
      <c r="E3" s="10"/>
      <c r="F3" s="10"/>
    </row>
    <row r="4" spans="1:7" ht="135" x14ac:dyDescent="0.25">
      <c r="A4" s="10"/>
      <c r="B4" s="10"/>
      <c r="C4" s="10"/>
      <c r="D4" s="1" t="s">
        <v>21</v>
      </c>
      <c r="E4" s="1" t="s">
        <v>22</v>
      </c>
      <c r="F4" s="10"/>
    </row>
    <row r="5" spans="1:7" x14ac:dyDescent="0.25">
      <c r="A5" s="10"/>
      <c r="B5" s="10"/>
      <c r="C5" s="1" t="s">
        <v>23</v>
      </c>
      <c r="D5" s="1" t="s">
        <v>24</v>
      </c>
      <c r="E5" s="1" t="s">
        <v>25</v>
      </c>
      <c r="F5" s="1" t="s">
        <v>26</v>
      </c>
    </row>
    <row r="6" spans="1:7" ht="30" customHeight="1" x14ac:dyDescent="0.25">
      <c r="A6" s="2" t="s">
        <v>27</v>
      </c>
      <c r="B6" s="1"/>
      <c r="C6" s="11"/>
      <c r="D6" s="11"/>
      <c r="E6" s="11"/>
      <c r="F6" s="11"/>
    </row>
    <row r="7" spans="1:7" ht="30" customHeight="1" x14ac:dyDescent="0.25">
      <c r="A7" s="2" t="str">
        <f>"      "&amp;YEAR(Титул!B8)+0&amp;"г."</f>
        <v>      2026г.</v>
      </c>
      <c r="B7" s="1" t="s">
        <v>28</v>
      </c>
      <c r="C7" s="7"/>
      <c r="D7" s="7"/>
      <c r="E7" s="7"/>
      <c r="F7" s="7"/>
      <c r="G7" s="3" t="str">
        <f>IFERROR(IF(C7=ROUND(SUM(D7:E7),1)," "," Стр. 01, Гр. 1 [C7]  д.б. = [Окр(Сум(D7:E7),1)] {" &amp; ROUND(SUM(D7:E7),1) &amp; "}.")," ") &amp; IFERROR(IF(D7&lt;C7," "," Стр. 01, Гр. 2 [D7]  д.б. &lt; [C7] {" &amp; C7 &amp; "}.")," ") &amp; IFERROR(IF(E7&lt;C7," "," Стр. 01, Гр. 3 [E7]  д.б. &lt; [C7] {" &amp; C7 &amp; "}.")," ")</f>
        <v xml:space="preserve">  Стр. 01, Гр. 2 [D7]  д.б. &lt; [C7] {}. Стр. 01, Гр. 3 [E7]  д.б. &lt; [C7] {}.</v>
      </c>
    </row>
    <row r="8" spans="1:7" ht="30" customHeight="1" x14ac:dyDescent="0.25">
      <c r="A8" s="2" t="str">
        <f>"      "&amp;YEAR(Титул!B8)-1&amp;"г."</f>
        <v>      2025г.</v>
      </c>
      <c r="B8" s="1" t="s">
        <v>29</v>
      </c>
      <c r="C8" s="7"/>
      <c r="D8" s="7"/>
      <c r="E8" s="7"/>
      <c r="F8" s="7"/>
      <c r="G8" s="3" t="str">
        <f>IFERROR(IF(C8=ROUND(SUM(D8:E8),1)," "," Стр. 02, Гр. 1 [C8]  д.б. = [Окр(Сум(D8:E8),1)] {" &amp; ROUND(SUM(D8:E8),1) &amp; "}.")," ") &amp; IFERROR(IF(D8&lt;C8," "," Стр. 02, Гр. 2 [D8]  д.б. &lt; [C8] {" &amp; C8 &amp; "}.")," ") &amp; IFERROR(IF(E8&lt;C8," "," Стр. 02, Гр. 3 [E8]  д.б. &lt; [C8] {" &amp; C8 &amp; "}.")," ")</f>
        <v xml:space="preserve">  Стр. 02, Гр. 2 [D8]  д.б. &lt; [C8] {}. Стр. 02, Гр. 3 [E8]  д.б. &lt; [C8] {}.</v>
      </c>
    </row>
    <row r="9" spans="1:7" ht="30" customHeight="1" x14ac:dyDescent="0.25">
      <c r="A9" s="2" t="str">
        <f>"      "&amp;YEAR(Титул!B8)+0&amp;" в % к "&amp;YEAR(Титул!B8)-1&amp;" в постоянных ценах"</f>
        <v>      2026 в % к 2025 в постоянных ценах</v>
      </c>
      <c r="B9" s="1" t="s">
        <v>30</v>
      </c>
      <c r="C9" s="7"/>
      <c r="D9" s="7"/>
      <c r="E9" s="7"/>
      <c r="F9" s="7"/>
    </row>
    <row r="10" spans="1:7" ht="30" customHeight="1" x14ac:dyDescent="0.25">
      <c r="A10" s="2" t="s">
        <v>31</v>
      </c>
      <c r="B10" s="1" t="s">
        <v>32</v>
      </c>
      <c r="C10" s="7"/>
      <c r="D10" s="7"/>
      <c r="E10" s="7"/>
      <c r="F10" s="7"/>
      <c r="G10" s="3" t="str">
        <f>IFERROR(IF(C10=ROUND(SUM(D10:E10),1)," "," Стр. 04, Гр. 1 [C10]  д.б. = [Окр(Сум(D10:E10),1)] {" &amp; ROUND(SUM(D10:E10),1) &amp; "}.")," ") &amp; IFERROR(IF(D10&lt;C10," "," Стр. 04, Гр. 2 [D10]  д.б. &lt; [C10] {" &amp; C10 &amp; "}.")," ") &amp; IFERROR(IF(E10&lt;C10," "," Стр. 04, Гр. 3 [E10]  д.б. &lt; [C10] {" &amp; C10 &amp; "}.")," ")</f>
        <v xml:space="preserve">  Стр. 04, Гр. 2 [D10]  д.б. &lt; [C10] {}. Стр. 04, Гр. 3 [E10]  д.б. &lt; [C10] {}.</v>
      </c>
    </row>
    <row r="11" spans="1:7" ht="30" customHeight="1" x14ac:dyDescent="0.25">
      <c r="A11" s="2" t="s">
        <v>33</v>
      </c>
      <c r="B11" s="1" t="s">
        <v>34</v>
      </c>
      <c r="C11" s="7"/>
      <c r="D11" s="7"/>
      <c r="E11" s="7"/>
      <c r="F11" s="7"/>
    </row>
    <row r="12" spans="1:7" ht="30" customHeight="1" x14ac:dyDescent="0.25">
      <c r="A12" s="2" t="s">
        <v>35</v>
      </c>
      <c r="B12" s="1"/>
      <c r="C12" s="11"/>
      <c r="D12" s="11"/>
      <c r="E12" s="11"/>
      <c r="F12" s="11"/>
    </row>
    <row r="13" spans="1:7" ht="30" customHeight="1" x14ac:dyDescent="0.25">
      <c r="A13" s="2" t="s">
        <v>36</v>
      </c>
      <c r="B13" s="1" t="s">
        <v>37</v>
      </c>
      <c r="C13" s="7"/>
      <c r="D13" s="7"/>
      <c r="E13" s="7"/>
      <c r="F13" s="7"/>
      <c r="G13" s="3" t="str">
        <f>IFERROR(IF(C13=ROUND(SUM(D13:E13),1)," "," Стр. 06, Гр. 1 [C13]  д.б. = [Окр(Сум(D13:E13),1)] {" &amp; ROUND(SUM(D13:E13),1) &amp; "}.")," ") &amp; IFERROR(IF(D13&lt;C13," "," Стр. 06, Гр. 2 [D13]  д.б. &lt; [C13] {" &amp; C13 &amp; "}.")," ") &amp; IFERROR(IF(E13&lt;C13," "," Стр. 06, Гр. 3 [E13]  д.б. &lt; [C13] {" &amp; C13 &amp; "}.")," ")</f>
        <v xml:space="preserve">  Стр. 06, Гр. 2 [D13]  д.б. &lt; [C13] {}. Стр. 06, Гр. 3 [E13]  д.б. &lt; [C13] {}.</v>
      </c>
    </row>
    <row r="14" spans="1:7" ht="30" customHeight="1" x14ac:dyDescent="0.25">
      <c r="A14" s="2" t="s">
        <v>38</v>
      </c>
      <c r="B14" s="1" t="s">
        <v>39</v>
      </c>
      <c r="C14" s="7"/>
      <c r="D14" s="7"/>
      <c r="E14" s="7"/>
      <c r="F14" s="7"/>
      <c r="G14" s="3" t="str">
        <f>IFERROR(IF(C14=ROUND(SUM(D14:E14),1)," "," Стр. 07, Гр. 1 [C14]  д.б. = [Окр(Сум(D14:E14),1)] {" &amp; ROUND(SUM(D14:E14),1) &amp; "}.")," ") &amp; IFERROR(IF(D14&lt;C14," "," Стр. 07, Гр. 2 [D14]  д.б. &lt; [C14] {" &amp; C14 &amp; "}.")," ") &amp; IFERROR(IF(E14&lt;C14," "," Стр. 07, Гр. 3 [E14]  д.б. &lt; [C14] {" &amp; C14 &amp; "}.")," ")</f>
        <v xml:space="preserve">  Стр. 07, Гр. 2 [D14]  д.б. &lt; [C14] {}. Стр. 07, Гр. 3 [E14]  д.б. &lt; [C14] {}.</v>
      </c>
    </row>
    <row r="15" spans="1:7" ht="30" customHeight="1" x14ac:dyDescent="0.25">
      <c r="A15" s="2" t="s">
        <v>40</v>
      </c>
      <c r="B15" s="1" t="s">
        <v>41</v>
      </c>
      <c r="C15" s="7"/>
      <c r="D15" s="7"/>
      <c r="E15" s="7"/>
      <c r="F15" s="7"/>
    </row>
    <row r="16" spans="1:7" ht="30" customHeight="1" x14ac:dyDescent="0.25">
      <c r="A16" s="2" t="s">
        <v>42</v>
      </c>
      <c r="B16" s="1"/>
      <c r="C16" s="11"/>
      <c r="D16" s="11"/>
      <c r="E16" s="11"/>
      <c r="F16" s="11"/>
    </row>
    <row r="17" spans="1:7" ht="30" customHeight="1" x14ac:dyDescent="0.25">
      <c r="A17" s="2" t="str">
        <f>"      "&amp;YEAR(Титул!B8)+0&amp;"г."</f>
        <v>      2026г.</v>
      </c>
      <c r="B17" s="1" t="s">
        <v>43</v>
      </c>
      <c r="C17" s="7"/>
      <c r="D17" s="7"/>
      <c r="E17" s="7"/>
      <c r="F17" s="7"/>
      <c r="G17" s="3" t="str">
        <f>IFERROR(IF(C17=ROUND(SUM(D17:E17),1)," "," Стр. 09, Гр. 1 [C17]  д.б. = [Окр(Сум(D17:E17),1)] {" &amp; ROUND(SUM(D17:E17),1) &amp; "}.")," ") &amp; IFERROR(IF(C17=ROUND('Раздел 2'!C6+'Раздел 2'!C9,1)," "," Стр. 09, Гр. 1 [C17]  д.б. = [Окр('Раздел 2'!C6+'Раздел 2'!C9,1)] {" &amp; ROUND('Раздел 2'!C6+'Раздел 2'!C9,1) &amp; "}.")," ") &amp; IFERROR(IF(D17&lt;C17," "," Стр. 09, Гр. 2 [D17]  д.б. &lt; [C17] {" &amp; C17 &amp; "}.")," ") &amp; IFERROR(IF(E17&lt;C17," "," Стр. 09, Гр. 3 [E17]  д.б. &lt; [C17] {" &amp; C17 &amp; "}.")," ")</f>
        <v xml:space="preserve">   Стр. 09, Гр. 2 [D17]  д.б. &lt; [C17] {}. Стр. 09, Гр. 3 [E17]  д.б. &lt; [C17] {}.</v>
      </c>
    </row>
    <row r="18" spans="1:7" ht="30" customHeight="1" x14ac:dyDescent="0.25">
      <c r="A18" s="2" t="str">
        <f>"      "&amp;YEAR(Титул!B8)-1&amp;"г."</f>
        <v>      2025г.</v>
      </c>
      <c r="B18" s="1" t="s">
        <v>44</v>
      </c>
      <c r="C18" s="7"/>
      <c r="D18" s="7"/>
      <c r="E18" s="7"/>
      <c r="F18" s="7"/>
      <c r="G18" s="3" t="str">
        <f>IFERROR(IF(C18=ROUND(SUM(D18:E18),1)," "," Стр. 10, Гр. 1 [C18]  д.б. = [Окр(Сум(D18:E18),1)] {" &amp; ROUND(SUM(D18:E18),1) &amp; "}.")," ") &amp; IFERROR(IF(C18=ROUND('Раздел 2'!C7+'Раздел 2'!C10,1)," "," Стр. 10, Гр. 1 [C18]  д.б. = [Окр('Раздел 2'!C7+'Раздел 2'!C10,1)] {" &amp; ROUND('Раздел 2'!C7+'Раздел 2'!C10,1) &amp; "}.")," ") &amp; IFERROR(IF(D18&lt;C18," "," Стр. 10, Гр. 2 [D18]  д.б. &lt; [C18] {" &amp; C18 &amp; "}.")," ") &amp; IFERROR(IF(E18&lt;C18," "," Стр. 10, Гр. 3 [E18]  д.б. &lt; [C18] {" &amp; C18 &amp; "}.")," ")</f>
        <v xml:space="preserve">   Стр. 10, Гр. 2 [D18]  д.б. &lt; [C18] {}. Стр. 10, Гр. 3 [E18]  д.б. &lt; [C18] {}.</v>
      </c>
    </row>
    <row r="19" spans="1:7" ht="30" customHeight="1" x14ac:dyDescent="0.25">
      <c r="A19" s="2" t="str">
        <f>"      "&amp;YEAR(Титул!B8)+0&amp;" в % к "&amp;YEAR(Титул!B8)-1&amp;" в постоянных ценах"</f>
        <v>      2026 в % к 2025 в постоянных ценах</v>
      </c>
      <c r="B19" s="1" t="s">
        <v>45</v>
      </c>
      <c r="C19" s="7"/>
      <c r="D19" s="7"/>
      <c r="E19" s="7"/>
      <c r="F19" s="7"/>
    </row>
    <row r="21" spans="1:7" x14ac:dyDescent="0.25">
      <c r="A21" s="6" t="s">
        <v>46</v>
      </c>
    </row>
    <row r="22" spans="1:7" ht="75" customHeight="1" x14ac:dyDescent="0.25">
      <c r="A22" s="12" t="s">
        <v>47</v>
      </c>
      <c r="B22" s="12"/>
      <c r="C22" s="12"/>
      <c r="D22" s="12"/>
      <c r="E22" s="12"/>
      <c r="F22" s="12"/>
    </row>
    <row r="23" spans="1:7" x14ac:dyDescent="0.25">
      <c r="A23" s="6" t="s">
        <v>48</v>
      </c>
    </row>
    <row r="24" spans="1:7" ht="75" customHeight="1" x14ac:dyDescent="0.25">
      <c r="A24" s="13" t="s">
        <v>1</v>
      </c>
      <c r="B24" s="13"/>
      <c r="C24" s="13"/>
      <c r="D24" s="13"/>
      <c r="E24" s="13"/>
      <c r="F24" s="13"/>
    </row>
    <row r="25" spans="1:7" x14ac:dyDescent="0.25">
      <c r="A25" s="6" t="s">
        <v>49</v>
      </c>
    </row>
    <row r="26" spans="1:7" x14ac:dyDescent="0.25">
      <c r="A26" t="s">
        <v>50</v>
      </c>
      <c r="B26" s="13" t="s">
        <v>1</v>
      </c>
      <c r="C26" s="13"/>
      <c r="D26" s="13"/>
      <c r="E26" s="13"/>
    </row>
    <row r="27" spans="1:7" x14ac:dyDescent="0.25">
      <c r="A27" t="s">
        <v>51</v>
      </c>
      <c r="B27" s="13" t="s">
        <v>1</v>
      </c>
      <c r="C27" s="13"/>
      <c r="D27" s="13"/>
      <c r="E27" s="13"/>
    </row>
    <row r="28" spans="1:7" x14ac:dyDescent="0.25">
      <c r="A28" t="s">
        <v>52</v>
      </c>
      <c r="B28" s="13" t="s">
        <v>1</v>
      </c>
      <c r="C28" s="13"/>
      <c r="D28" s="13"/>
      <c r="E28" s="13"/>
    </row>
    <row r="29" spans="1:7" x14ac:dyDescent="0.25">
      <c r="A29" t="s">
        <v>53</v>
      </c>
      <c r="B29" s="13" t="s">
        <v>1</v>
      </c>
      <c r="C29" s="13"/>
      <c r="D29" s="13"/>
      <c r="E29" s="13"/>
    </row>
    <row r="30" spans="1:7" x14ac:dyDescent="0.25">
      <c r="A30" t="s">
        <v>54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7">
    <mergeCell ref="B26:E26"/>
    <mergeCell ref="B27:E27"/>
    <mergeCell ref="B28:E28"/>
    <mergeCell ref="B29:E29"/>
    <mergeCell ref="B30:E30"/>
    <mergeCell ref="C6:F6"/>
    <mergeCell ref="C12:F12"/>
    <mergeCell ref="C16:F16"/>
    <mergeCell ref="A22:F22"/>
    <mergeCell ref="A24:F24"/>
    <mergeCell ref="A1:F1"/>
    <mergeCell ref="A2:A5"/>
    <mergeCell ref="B2:B5"/>
    <mergeCell ref="C2:E2"/>
    <mergeCell ref="F2:F4"/>
    <mergeCell ref="C3:C4"/>
    <mergeCell ref="D3:E3"/>
  </mergeCells>
  <conditionalFormatting sqref="C7">
    <cfRule type="cellIs" dxfId="26" priority="1" operator="notEqual">
      <formula>ROUND(SUM(D7:E7),1)</formula>
    </cfRule>
  </conditionalFormatting>
  <conditionalFormatting sqref="D7">
    <cfRule type="cellIs" dxfId="25" priority="2" operator="greaterThanOrEqual">
      <formula>C7</formula>
    </cfRule>
  </conditionalFormatting>
  <conditionalFormatting sqref="E7">
    <cfRule type="cellIs" dxfId="24" priority="3" operator="greaterThanOrEqual">
      <formula>C7</formula>
    </cfRule>
  </conditionalFormatting>
  <conditionalFormatting sqref="C8">
    <cfRule type="cellIs" dxfId="23" priority="4" operator="notEqual">
      <formula>ROUND(SUM(D8:E8),1)</formula>
    </cfRule>
  </conditionalFormatting>
  <conditionalFormatting sqref="D8">
    <cfRule type="cellIs" dxfId="22" priority="5" operator="greaterThanOrEqual">
      <formula>C8</formula>
    </cfRule>
  </conditionalFormatting>
  <conditionalFormatting sqref="E8">
    <cfRule type="cellIs" dxfId="21" priority="6" operator="greaterThanOrEqual">
      <formula>C8</formula>
    </cfRule>
  </conditionalFormatting>
  <conditionalFormatting sqref="C10">
    <cfRule type="cellIs" dxfId="20" priority="7" operator="notEqual">
      <formula>ROUND(SUM(D10:E10),1)</formula>
    </cfRule>
  </conditionalFormatting>
  <conditionalFormatting sqref="D10">
    <cfRule type="cellIs" dxfId="19" priority="8" operator="greaterThanOrEqual">
      <formula>C10</formula>
    </cfRule>
  </conditionalFormatting>
  <conditionalFormatting sqref="E10">
    <cfRule type="cellIs" dxfId="18" priority="9" operator="greaterThanOrEqual">
      <formula>C10</formula>
    </cfRule>
  </conditionalFormatting>
  <conditionalFormatting sqref="C13">
    <cfRule type="cellIs" dxfId="17" priority="10" operator="notEqual">
      <formula>ROUND(SUM(D13:E13),1)</formula>
    </cfRule>
  </conditionalFormatting>
  <conditionalFormatting sqref="D13">
    <cfRule type="cellIs" dxfId="16" priority="11" operator="greaterThanOrEqual">
      <formula>C13</formula>
    </cfRule>
  </conditionalFormatting>
  <conditionalFormatting sqref="E13">
    <cfRule type="cellIs" dxfId="15" priority="12" operator="greaterThanOrEqual">
      <formula>C13</formula>
    </cfRule>
  </conditionalFormatting>
  <conditionalFormatting sqref="C14">
    <cfRule type="cellIs" dxfId="14" priority="13" operator="notEqual">
      <formula>ROUND(SUM(D14:E14),1)</formula>
    </cfRule>
  </conditionalFormatting>
  <conditionalFormatting sqref="D14">
    <cfRule type="cellIs" dxfId="13" priority="14" operator="greaterThanOrEqual">
      <formula>C14</formula>
    </cfRule>
  </conditionalFormatting>
  <conditionalFormatting sqref="E14">
    <cfRule type="cellIs" dxfId="12" priority="15" operator="greaterThanOrEqual">
      <formula>C14</formula>
    </cfRule>
  </conditionalFormatting>
  <conditionalFormatting sqref="C17">
    <cfRule type="cellIs" dxfId="11" priority="16" operator="notEqual">
      <formula>ROUND(SUM(D17:E17),1)</formula>
    </cfRule>
  </conditionalFormatting>
  <conditionalFormatting sqref="D17">
    <cfRule type="cellIs" dxfId="10" priority="18" operator="greaterThanOrEqual">
      <formula>C17</formula>
    </cfRule>
  </conditionalFormatting>
  <conditionalFormatting sqref="E17">
    <cfRule type="cellIs" dxfId="9" priority="19" operator="greaterThanOrEqual">
      <formula>C17</formula>
    </cfRule>
  </conditionalFormatting>
  <conditionalFormatting sqref="C18">
    <cfRule type="cellIs" dxfId="8" priority="20" operator="notEqual">
      <formula>ROUND(SUM(D18:E18),1)</formula>
    </cfRule>
  </conditionalFormatting>
  <conditionalFormatting sqref="D18">
    <cfRule type="cellIs" dxfId="7" priority="22" operator="greaterThanOrEqual">
      <formula>C18</formula>
    </cfRule>
  </conditionalFormatting>
  <conditionalFormatting sqref="E18">
    <cfRule type="cellIs" dxfId="6" priority="23" operator="greaterThanOrEqual">
      <formula>C18</formula>
    </cfRule>
  </conditionalFormatting>
  <printOptions horizontalCentered="1"/>
  <pageMargins left="0.7" right="0.7" top="0.75" bottom="0.75" header="0.3" footer="0.3"/>
  <pageSetup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7" operator="notEqual" id="{8EFAED58-6AC8-4A5E-AB7B-BACE6130FAE0}">
            <xm:f>ROUND('Раздел 2'!C6+'Раздел 2'!C9,1)</xm:f>
            <x14:dxf>
              <font>
                <color indexed="10"/>
              </font>
            </x14:dxf>
          </x14:cfRule>
          <xm:sqref>C17</xm:sqref>
        </x14:conditionalFormatting>
        <x14:conditionalFormatting xmlns:xm="http://schemas.microsoft.com/office/excel/2006/main">
          <x14:cfRule type="cellIs" priority="21" operator="notEqual" id="{AECE1237-4C96-43A8-BAF4-A694FE3D61AE}">
            <xm:f>ROUND('Раздел 2'!C7+'Раздел 2'!C10,1)</xm:f>
            <x14:dxf>
              <font>
                <color indexed="10"/>
              </font>
            </x14:dxf>
          </x14:cfRule>
          <xm:sqref>C18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>
      <selection sqref="A1:D1"/>
    </sheetView>
  </sheetViews>
  <sheetFormatPr defaultRowHeight="15" x14ac:dyDescent="0.25"/>
  <cols>
    <col min="1" max="1" width="56.42578125" customWidth="1"/>
    <col min="2" max="2" width="10" customWidth="1"/>
    <col min="5" max="5" width="250" customWidth="1"/>
  </cols>
  <sheetData>
    <row r="1" spans="1:5" ht="50.1" customHeight="1" x14ac:dyDescent="0.25">
      <c r="A1" s="8" t="s">
        <v>55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0" t="s">
        <v>56</v>
      </c>
      <c r="D2" s="10"/>
    </row>
    <row r="3" spans="1:5" ht="165" x14ac:dyDescent="0.25">
      <c r="A3" s="10"/>
      <c r="B3" s="10"/>
      <c r="C3" s="1" t="s">
        <v>57</v>
      </c>
      <c r="D3" s="1" t="s">
        <v>58</v>
      </c>
    </row>
    <row r="4" spans="1:5" x14ac:dyDescent="0.25">
      <c r="A4" s="10"/>
      <c r="B4" s="10"/>
      <c r="C4" s="1" t="s">
        <v>23</v>
      </c>
      <c r="D4" s="1" t="s">
        <v>24</v>
      </c>
    </row>
    <row r="5" spans="1:5" ht="30" customHeight="1" x14ac:dyDescent="0.25">
      <c r="A5" s="2" t="s">
        <v>59</v>
      </c>
      <c r="B5" s="1"/>
      <c r="C5" s="11"/>
      <c r="D5" s="11"/>
    </row>
    <row r="6" spans="1:5" ht="30" customHeight="1" x14ac:dyDescent="0.25">
      <c r="A6" s="2" t="str">
        <f>""&amp;YEAR(Титул!B8)+0&amp;"г."</f>
        <v>2026г.</v>
      </c>
      <c r="B6" s="1" t="s">
        <v>60</v>
      </c>
      <c r="C6" s="7"/>
      <c r="D6" s="7"/>
      <c r="E6" s="3" t="str">
        <f>IFERROR(IF(C6&lt;'Раздел 1'!C17," "," Стр. 12, Гр. 1 [C6]  д.б. &lt; ['Раздел 1'!C17] {" &amp; 'Раздел 1'!C17 &amp; "}.")," ")</f>
        <v xml:space="preserve"> Стр. 12, Гр. 1 [C6]  д.б. &lt; ['Раздел 1'!C17] {}.</v>
      </c>
    </row>
    <row r="7" spans="1:5" ht="30" customHeight="1" x14ac:dyDescent="0.25">
      <c r="A7" s="2" t="str">
        <f>""&amp;YEAR(Титул!B8)-1&amp;"г."</f>
        <v>2025г.</v>
      </c>
      <c r="B7" s="1" t="s">
        <v>61</v>
      </c>
      <c r="C7" s="7"/>
      <c r="D7" s="7"/>
      <c r="E7" s="3" t="str">
        <f>IFERROR(IF(C7&lt;'Раздел 1'!C18," "," Стр. 13, Гр. 1 [C7]  д.б. &lt; ['Раздел 1'!C18] {" &amp; 'Раздел 1'!C18 &amp; "}.")," ")</f>
        <v xml:space="preserve"> Стр. 13, Гр. 1 [C7]  д.б. &lt; ['Раздел 1'!C18] {}.</v>
      </c>
    </row>
    <row r="8" spans="1:5" ht="30" customHeight="1" x14ac:dyDescent="0.25">
      <c r="A8" s="2" t="s">
        <v>62</v>
      </c>
      <c r="B8" s="1"/>
      <c r="C8" s="11"/>
      <c r="D8" s="11"/>
    </row>
    <row r="9" spans="1:5" ht="30" customHeight="1" x14ac:dyDescent="0.25">
      <c r="A9" s="2" t="str">
        <f>""&amp;YEAR(Титул!B8)+0&amp;"г."</f>
        <v>2026г.</v>
      </c>
      <c r="B9" s="1" t="s">
        <v>63</v>
      </c>
      <c r="C9" s="7"/>
      <c r="D9" s="7"/>
      <c r="E9" s="3" t="str">
        <f>IFERROR(IF(C9&lt;'Раздел 1'!C17," "," Стр. 14, Гр. 1 [C9]  д.б. &lt; ['Раздел 1'!C17] {" &amp; 'Раздел 1'!C17 &amp; "}.")," ")</f>
        <v xml:space="preserve"> Стр. 14, Гр. 1 [C9]  д.б. &lt; ['Раздел 1'!C17] {}.</v>
      </c>
    </row>
    <row r="10" spans="1:5" ht="30" customHeight="1" x14ac:dyDescent="0.25">
      <c r="A10" s="2" t="str">
        <f>""&amp;YEAR(Титул!B8)-1&amp;"г."</f>
        <v>2025г.</v>
      </c>
      <c r="B10" s="1" t="s">
        <v>64</v>
      </c>
      <c r="C10" s="7"/>
      <c r="D10" s="7"/>
      <c r="E10" s="3" t="str">
        <f>IFERROR(IF(C10&lt;'Раздел 1'!C18," "," Стр. 15, Гр. 1 [C10]  д.б. &lt; ['Раздел 1'!C18] {" &amp; 'Раздел 1'!C18 &amp; "}.")," ")</f>
        <v xml:space="preserve"> Стр. 15, Гр. 1 [C10]  д.б. &lt; ['Раздел 1'!C18] {}.</v>
      </c>
    </row>
    <row r="12" spans="1:5" x14ac:dyDescent="0.25">
      <c r="A12" s="6" t="s">
        <v>46</v>
      </c>
    </row>
    <row r="13" spans="1:5" ht="75" customHeight="1" x14ac:dyDescent="0.25">
      <c r="A13" s="12" t="s">
        <v>65</v>
      </c>
      <c r="B13" s="12"/>
      <c r="C13" s="12"/>
      <c r="D13" s="12"/>
    </row>
    <row r="14" spans="1:5" x14ac:dyDescent="0.25">
      <c r="A14" s="6" t="s">
        <v>48</v>
      </c>
    </row>
    <row r="15" spans="1:5" ht="75" customHeight="1" x14ac:dyDescent="0.25">
      <c r="A15" s="13" t="s">
        <v>1</v>
      </c>
      <c r="B15" s="13"/>
      <c r="C15" s="13"/>
      <c r="D15" s="13"/>
    </row>
    <row r="16" spans="1:5" x14ac:dyDescent="0.25">
      <c r="A16" s="6" t="s">
        <v>49</v>
      </c>
    </row>
    <row r="17" spans="1:5" x14ac:dyDescent="0.25">
      <c r="A17" t="s">
        <v>50</v>
      </c>
      <c r="B17" s="13" t="s">
        <v>1</v>
      </c>
      <c r="C17" s="13"/>
      <c r="D17" s="13"/>
      <c r="E17" s="13"/>
    </row>
    <row r="18" spans="1:5" x14ac:dyDescent="0.25">
      <c r="A18" t="s">
        <v>51</v>
      </c>
      <c r="B18" s="13" t="s">
        <v>1</v>
      </c>
      <c r="C18" s="13"/>
      <c r="D18" s="13"/>
      <c r="E18" s="13"/>
    </row>
    <row r="19" spans="1:5" x14ac:dyDescent="0.25">
      <c r="A19" t="s">
        <v>52</v>
      </c>
      <c r="B19" s="13" t="s">
        <v>1</v>
      </c>
      <c r="C19" s="13"/>
      <c r="D19" s="13"/>
      <c r="E19" s="13"/>
    </row>
    <row r="20" spans="1:5" x14ac:dyDescent="0.25">
      <c r="A20" t="s">
        <v>53</v>
      </c>
      <c r="B20" s="13" t="s">
        <v>1</v>
      </c>
      <c r="C20" s="13"/>
      <c r="D20" s="13"/>
      <c r="E20" s="13"/>
    </row>
    <row r="21" spans="1:5" x14ac:dyDescent="0.25">
      <c r="A21" t="s">
        <v>54</v>
      </c>
      <c r="B21" s="13" t="s">
        <v>1</v>
      </c>
      <c r="C21" s="13"/>
      <c r="D21" s="13"/>
      <c r="E21" s="13"/>
    </row>
  </sheetData>
  <sheetProtection password="CF66" sheet="1" objects="1" scenarios="1" formatColumns="0" formatRows="0"/>
  <mergeCells count="13">
    <mergeCell ref="B19:E19"/>
    <mergeCell ref="B20:E20"/>
    <mergeCell ref="B21:E21"/>
    <mergeCell ref="C8:D8"/>
    <mergeCell ref="A13:D13"/>
    <mergeCell ref="A15:D15"/>
    <mergeCell ref="B17:E17"/>
    <mergeCell ref="B18:E18"/>
    <mergeCell ref="A1:D1"/>
    <mergeCell ref="A2:A4"/>
    <mergeCell ref="B2:B4"/>
    <mergeCell ref="C2:D2"/>
    <mergeCell ref="C5:D5"/>
  </mergeCells>
  <printOptions horizontalCentered="1"/>
  <pageMargins left="0.7" right="0.7" top="0.75" bottom="0.75" header="0.3" footer="0.3"/>
  <pageSetup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OrEqual" id="{0B6CA025-3633-4A18-AA3E-A9B688E01F57}">
            <xm:f>'Раздел 1'!C17</xm:f>
            <x14:dxf>
              <font>
                <color indexed="10"/>
              </font>
            </x14:dxf>
          </x14:cfRule>
          <xm:sqref>C6</xm:sqref>
        </x14:conditionalFormatting>
        <x14:conditionalFormatting xmlns:xm="http://schemas.microsoft.com/office/excel/2006/main">
          <x14:cfRule type="cellIs" priority="2" operator="greaterThanOrEqual" id="{454991F9-4A53-4299-B000-54194ABEAA36}">
            <xm:f>'Раздел 1'!C18</xm:f>
            <x14:dxf>
              <font>
                <color indexed="10"/>
              </font>
            </x14:dxf>
          </x14:cfRule>
          <xm:sqref>C7</xm:sqref>
        </x14:conditionalFormatting>
        <x14:conditionalFormatting xmlns:xm="http://schemas.microsoft.com/office/excel/2006/main">
          <x14:cfRule type="cellIs" priority="3" operator="greaterThanOrEqual" id="{43EEDE0E-D692-4EAC-97D5-7F2EAB8CBE23}">
            <xm:f>'Раздел 1'!C17</xm:f>
            <x14:dxf>
              <font>
                <color indexed="10"/>
              </font>
            </x14:dxf>
          </x14:cfRule>
          <xm:sqref>C9</xm:sqref>
        </x14:conditionalFormatting>
        <x14:conditionalFormatting xmlns:xm="http://schemas.microsoft.com/office/excel/2006/main">
          <x14:cfRule type="cellIs" priority="4" operator="greaterThanOrEqual" id="{2DC95457-BEF4-471C-BB17-24396FC37531}">
            <xm:f>'Раздел 1'!C18</xm:f>
            <x14:dxf>
              <font>
                <color indexed="10"/>
              </font>
            </x14:dxf>
          </x14:cfRule>
          <xm:sqref>C10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>
      <selection sqref="A1:E1"/>
    </sheetView>
  </sheetViews>
  <sheetFormatPr defaultRowHeight="15" x14ac:dyDescent="0.25"/>
  <cols>
    <col min="1" max="1" width="2.140625" customWidth="1"/>
    <col min="2" max="2" width="10" customWidth="1"/>
    <col min="6" max="6" width="250" customWidth="1"/>
  </cols>
  <sheetData>
    <row r="1" spans="1:5" ht="50.1" customHeight="1" x14ac:dyDescent="0.25">
      <c r="A1" s="8" t="s">
        <v>66</v>
      </c>
      <c r="B1" s="9"/>
      <c r="C1" s="9"/>
      <c r="D1" s="9"/>
      <c r="E1" s="9"/>
    </row>
    <row r="2" spans="1:5" x14ac:dyDescent="0.25">
      <c r="A2" s="10" t="s">
        <v>15</v>
      </c>
      <c r="B2" s="10" t="s">
        <v>16</v>
      </c>
      <c r="C2" s="10" t="s">
        <v>56</v>
      </c>
      <c r="D2" s="10"/>
      <c r="E2" s="10"/>
    </row>
    <row r="3" spans="1:5" x14ac:dyDescent="0.25">
      <c r="A3" s="10"/>
      <c r="B3" s="10"/>
      <c r="C3" s="10" t="s">
        <v>67</v>
      </c>
      <c r="D3" s="10" t="s">
        <v>68</v>
      </c>
      <c r="E3" s="10"/>
    </row>
    <row r="4" spans="1:5" ht="105" x14ac:dyDescent="0.25">
      <c r="A4" s="10"/>
      <c r="B4" s="10"/>
      <c r="C4" s="10"/>
      <c r="D4" s="1" t="s">
        <v>69</v>
      </c>
      <c r="E4" s="1" t="s">
        <v>70</v>
      </c>
    </row>
    <row r="5" spans="1:5" x14ac:dyDescent="0.25">
      <c r="A5" s="10"/>
      <c r="B5" s="10"/>
      <c r="C5" s="1" t="s">
        <v>23</v>
      </c>
      <c r="D5" s="1" t="s">
        <v>24</v>
      </c>
      <c r="E5" s="1" t="s">
        <v>25</v>
      </c>
    </row>
    <row r="6" spans="1:5" ht="30" customHeight="1" x14ac:dyDescent="0.25">
      <c r="A6" s="2" t="str">
        <f>""&amp;YEAR(Титул!B8)+0&amp;"г."</f>
        <v>2026г.</v>
      </c>
      <c r="B6" s="1" t="s">
        <v>71</v>
      </c>
      <c r="C6" s="7"/>
      <c r="D6" s="7"/>
      <c r="E6" s="7"/>
    </row>
    <row r="7" spans="1:5" ht="30" customHeight="1" x14ac:dyDescent="0.25">
      <c r="A7" s="2" t="str">
        <f>""&amp;YEAR(Титул!B8)-1&amp;"г."</f>
        <v>2025г.</v>
      </c>
      <c r="B7" s="1" t="s">
        <v>72</v>
      </c>
      <c r="C7" s="7"/>
      <c r="D7" s="7"/>
      <c r="E7" s="7"/>
    </row>
    <row r="9" spans="1:5" x14ac:dyDescent="0.25">
      <c r="A9" s="6" t="s">
        <v>46</v>
      </c>
    </row>
    <row r="10" spans="1:5" ht="75" customHeight="1" x14ac:dyDescent="0.25">
      <c r="A10" s="12" t="s">
        <v>73</v>
      </c>
      <c r="B10" s="12"/>
      <c r="C10" s="12"/>
      <c r="D10" s="12"/>
      <c r="E10" s="12"/>
    </row>
    <row r="11" spans="1:5" x14ac:dyDescent="0.25">
      <c r="A11" s="6" t="s">
        <v>48</v>
      </c>
    </row>
    <row r="12" spans="1:5" ht="75" customHeight="1" x14ac:dyDescent="0.25">
      <c r="A12" s="13" t="s">
        <v>1</v>
      </c>
      <c r="B12" s="13"/>
      <c r="C12" s="13"/>
      <c r="D12" s="13"/>
      <c r="E12" s="13"/>
    </row>
    <row r="13" spans="1:5" x14ac:dyDescent="0.25">
      <c r="A13" s="6" t="s">
        <v>49</v>
      </c>
    </row>
    <row r="14" spans="1:5" x14ac:dyDescent="0.25">
      <c r="A14" t="s">
        <v>50</v>
      </c>
      <c r="B14" s="13" t="s">
        <v>1</v>
      </c>
      <c r="C14" s="13"/>
      <c r="D14" s="13"/>
      <c r="E14" s="13"/>
    </row>
    <row r="15" spans="1:5" x14ac:dyDescent="0.25">
      <c r="A15" t="s">
        <v>51</v>
      </c>
      <c r="B15" s="13" t="s">
        <v>1</v>
      </c>
      <c r="C15" s="13"/>
      <c r="D15" s="13"/>
      <c r="E15" s="13"/>
    </row>
    <row r="16" spans="1:5" x14ac:dyDescent="0.25">
      <c r="A16" t="s">
        <v>52</v>
      </c>
      <c r="B16" s="13" t="s">
        <v>1</v>
      </c>
      <c r="C16" s="13"/>
      <c r="D16" s="13"/>
      <c r="E16" s="13"/>
    </row>
    <row r="17" spans="1:5" x14ac:dyDescent="0.25">
      <c r="A17" t="s">
        <v>53</v>
      </c>
      <c r="B17" s="13" t="s">
        <v>1</v>
      </c>
      <c r="C17" s="13"/>
      <c r="D17" s="13"/>
      <c r="E17" s="13"/>
    </row>
    <row r="18" spans="1:5" x14ac:dyDescent="0.25">
      <c r="A18" t="s">
        <v>54</v>
      </c>
      <c r="B18" s="13" t="s">
        <v>1</v>
      </c>
      <c r="C18" s="13"/>
      <c r="D18" s="13"/>
      <c r="E18" s="13"/>
    </row>
  </sheetData>
  <sheetProtection password="CF66" sheet="1" objects="1" scenarios="1" formatColumns="0" formatRows="0"/>
  <mergeCells count="13">
    <mergeCell ref="B17:E17"/>
    <mergeCell ref="B18:E18"/>
    <mergeCell ref="A10:E10"/>
    <mergeCell ref="A12:E12"/>
    <mergeCell ref="B14:E14"/>
    <mergeCell ref="B15:E15"/>
    <mergeCell ref="B16:E16"/>
    <mergeCell ref="A1:E1"/>
    <mergeCell ref="A2:A5"/>
    <mergeCell ref="B2:B5"/>
    <mergeCell ref="C2:E2"/>
    <mergeCell ref="C3:C4"/>
    <mergeCell ref="D3:E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2022-11-23T10:19:45Z</dcterms:created>
  <dcterms:modified xsi:type="dcterms:W3CDTF">2025-12-02T08:19:49Z</dcterms:modified>
</cp:coreProperties>
</file>